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5" sheetId="1" r:id="rId1"/>
  </sheets>
  <externalReferences>
    <externalReference r:id="rId2"/>
  </externalReferences>
  <definedNames>
    <definedName name="_xlnm.Print_Area" localSheetId="0">'5'!$A$1:$AL$95</definedName>
  </definedNames>
  <calcPr calcId="162913"/>
</workbook>
</file>

<file path=xl/calcChain.xml><?xml version="1.0" encoding="utf-8"?>
<calcChain xmlns="http://schemas.openxmlformats.org/spreadsheetml/2006/main">
  <c r="Z78" i="1" l="1"/>
  <c r="AJ58" i="1" l="1"/>
  <c r="AJ57" i="1"/>
  <c r="AJ42" i="1"/>
  <c r="AH17" i="1"/>
  <c r="AA17" i="1"/>
  <c r="AJ90" i="1" l="1"/>
  <c r="AH90" i="1"/>
  <c r="AJ95" i="1"/>
  <c r="AH94" i="1"/>
  <c r="AC90" i="1"/>
  <c r="AA90" i="1"/>
  <c r="AL93" i="1"/>
  <c r="AL92" i="1"/>
  <c r="V58" i="1"/>
  <c r="V57" i="1" s="1"/>
  <c r="V42" i="1" s="1"/>
  <c r="V17" i="1" s="1"/>
  <c r="V83" i="1"/>
  <c r="T83" i="1"/>
  <c r="O83" i="1"/>
  <c r="O17" i="1" s="1"/>
  <c r="AH88" i="1"/>
  <c r="AH83" i="1" s="1"/>
  <c r="AJ87" i="1"/>
  <c r="AH86" i="1"/>
  <c r="AJ85" i="1"/>
  <c r="AJ83" i="1" s="1"/>
  <c r="AG87" i="1"/>
  <c r="AL79" i="1"/>
  <c r="AG79" i="1"/>
  <c r="Z51" i="1" l="1"/>
  <c r="S51" i="1"/>
  <c r="L51" i="1"/>
  <c r="E51" i="1"/>
  <c r="AL56" i="1"/>
  <c r="AL55" i="1"/>
  <c r="AG56" i="1"/>
  <c r="AG55" i="1"/>
  <c r="AG54" i="1"/>
  <c r="AL50" i="1"/>
  <c r="AL49" i="1"/>
  <c r="AH41" i="1"/>
  <c r="T40" i="1"/>
  <c r="T38" i="1" s="1"/>
  <c r="S40" i="1"/>
  <c r="S38" i="1" s="1"/>
  <c r="AG41" i="1"/>
  <c r="AH40" i="1" l="1"/>
  <c r="AH38" i="1"/>
  <c r="AG50" i="1"/>
  <c r="AG49" i="1"/>
  <c r="Z44" i="1"/>
  <c r="L44" i="1"/>
  <c r="E44" i="1"/>
  <c r="Z90" i="1" l="1"/>
  <c r="L90" i="1"/>
  <c r="E90" i="1"/>
  <c r="AG95" i="1"/>
  <c r="AG94" i="1"/>
  <c r="AG93" i="1"/>
  <c r="AG92" i="1"/>
  <c r="T23" i="1"/>
  <c r="AH23" i="1" s="1"/>
  <c r="AH24" i="1"/>
  <c r="Z74" i="1"/>
  <c r="Z73" i="1"/>
  <c r="S74" i="1"/>
  <c r="S73" i="1" s="1"/>
  <c r="L74" i="1"/>
  <c r="L73" i="1" s="1"/>
  <c r="E74" i="1"/>
  <c r="E73" i="1" s="1"/>
  <c r="AG77" i="1"/>
  <c r="AG76" i="1"/>
  <c r="AG75" i="1"/>
  <c r="AJ19" i="1"/>
  <c r="AJ62" i="1"/>
  <c r="AJ61" i="1"/>
  <c r="AJ60" i="1"/>
  <c r="AJ59" i="1"/>
  <c r="AC58" i="1"/>
  <c r="AC57" i="1" s="1"/>
  <c r="AC19" i="1"/>
  <c r="AC18" i="1" s="1"/>
  <c r="AC17" i="1" s="1"/>
  <c r="AJ17" i="1" s="1"/>
  <c r="AJ22" i="1"/>
  <c r="Z83" i="1"/>
  <c r="S83" i="1"/>
  <c r="Z23" i="1"/>
  <c r="Z21" i="1"/>
  <c r="Z19" i="1" s="1"/>
  <c r="Z18" i="1" s="1"/>
  <c r="S23" i="1"/>
  <c r="S21" i="1"/>
  <c r="L83" i="1"/>
  <c r="L62" i="1"/>
  <c r="L61" i="1" s="1"/>
  <c r="L60" i="1" s="1"/>
  <c r="L43" i="1"/>
  <c r="L23" i="1"/>
  <c r="L21" i="1"/>
  <c r="E83" i="1"/>
  <c r="AG88" i="1"/>
  <c r="AG86" i="1"/>
  <c r="AG85" i="1"/>
  <c r="AG84" i="1"/>
  <c r="Z62" i="1"/>
  <c r="S58" i="1"/>
  <c r="S57" i="1" s="1"/>
  <c r="E62" i="1"/>
  <c r="E61" i="1" s="1"/>
  <c r="E60" i="1" s="1"/>
  <c r="E59" i="1" s="1"/>
  <c r="E58" i="1" s="1"/>
  <c r="E43" i="1"/>
  <c r="AG89" i="1"/>
  <c r="AG82" i="1"/>
  <c r="AG81" i="1"/>
  <c r="AG80" i="1"/>
  <c r="AG78" i="1"/>
  <c r="AG72" i="1"/>
  <c r="AG71" i="1"/>
  <c r="AG70" i="1"/>
  <c r="AG69" i="1"/>
  <c r="AG68" i="1"/>
  <c r="AG67" i="1"/>
  <c r="AG66" i="1"/>
  <c r="AG65" i="1"/>
  <c r="AG64" i="1"/>
  <c r="AG63" i="1"/>
  <c r="AG53" i="1"/>
  <c r="AG48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2" i="1"/>
  <c r="AG20" i="1"/>
  <c r="E23" i="1"/>
  <c r="E21" i="1"/>
  <c r="AJ18" i="1" l="1"/>
  <c r="S19" i="1"/>
  <c r="S18" i="1" s="1"/>
  <c r="AG83" i="1"/>
  <c r="L19" i="1"/>
  <c r="L18" i="1" s="1"/>
  <c r="AC42" i="1"/>
  <c r="T19" i="1"/>
  <c r="AG62" i="1"/>
  <c r="AG21" i="1"/>
  <c r="Z61" i="1"/>
  <c r="L59" i="1"/>
  <c r="E57" i="1"/>
  <c r="AG23" i="1"/>
  <c r="E19" i="1"/>
  <c r="T18" i="1" l="1"/>
  <c r="T17" i="1" s="1"/>
  <c r="AH19" i="1"/>
  <c r="AG61" i="1"/>
  <c r="L58" i="1"/>
  <c r="E18" i="1"/>
  <c r="AG19" i="1"/>
  <c r="S91" i="1"/>
  <c r="S90" i="1" s="1"/>
  <c r="AL52" i="1"/>
  <c r="AL47" i="1"/>
  <c r="AG47" i="1"/>
  <c r="X46" i="1"/>
  <c r="AL46" i="1" s="1"/>
  <c r="S44" i="1"/>
  <c r="AL45" i="1"/>
  <c r="AH18" i="1" l="1"/>
  <c r="AG45" i="1"/>
  <c r="Z43" i="1"/>
  <c r="S43" i="1"/>
  <c r="AG60" i="1"/>
  <c r="L57" i="1"/>
  <c r="AG51" i="1"/>
  <c r="AG52" i="1"/>
  <c r="AG46" i="1"/>
  <c r="AG90" i="1"/>
  <c r="AG91" i="1"/>
  <c r="AG18" i="1"/>
  <c r="S42" i="1" l="1"/>
  <c r="S17" i="1" s="1"/>
  <c r="AG43" i="1"/>
  <c r="Z58" i="1"/>
  <c r="AG59" i="1"/>
  <c r="L42" i="1"/>
  <c r="L17" i="1" s="1"/>
  <c r="AG44" i="1"/>
  <c r="Z57" i="1" l="1"/>
  <c r="AG58" i="1"/>
  <c r="Z42" i="1" l="1"/>
  <c r="AG57" i="1"/>
  <c r="Z17" i="1" l="1"/>
  <c r="AG74" i="1" l="1"/>
  <c r="AG73" i="1"/>
  <c r="E42" i="1"/>
  <c r="AG42" i="1" s="1"/>
  <c r="E17" i="1" l="1"/>
  <c r="AG17" i="1" s="1"/>
</calcChain>
</file>

<file path=xl/sharedStrings.xml><?xml version="1.0" encoding="utf-8"?>
<sst xmlns="http://schemas.openxmlformats.org/spreadsheetml/2006/main" count="2231" uniqueCount="248">
  <si>
    <t>Форма 5. План ввода основных средств (с распределением по кварталам)</t>
  </si>
  <si>
    <t xml:space="preserve"> на год 2018</t>
  </si>
  <si>
    <t xml:space="preserve">Инвестиционная программа Общества с ограниченной ответственностью Холдинговая Компания "СДС-Энерго" </t>
  </si>
  <si>
    <t xml:space="preserve">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</si>
  <si>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</si>
  <si>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</si>
  <si>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</si>
  <si>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</si>
  <si>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</si>
  <si>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</si>
  <si>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</si>
  <si>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</si>
  <si>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</si>
  <si>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</si>
  <si>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</si>
  <si>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</si>
  <si>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</si>
  <si>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</si>
  <si>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</si>
  <si>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</si>
  <si>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</si>
  <si>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</si>
  <si>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</si>
  <si>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</si>
  <si>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</si>
  <si>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</si>
  <si>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</si>
  <si>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</si>
  <si>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</si>
  <si>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</si>
  <si>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</si>
  <si>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</si>
  <si>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</si>
  <si>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</si>
  <si>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</si>
  <si>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</si>
  <si>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</si>
  <si>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</si>
  <si>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</si>
  <si>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</si>
  <si>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</si>
  <si>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</si>
  <si>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</si>
  <si>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</si>
  <si>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</si>
  <si>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</si>
  <si>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</si>
  <si>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</si>
  <si>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</si>
  <si>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</si>
  <si>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</si>
  <si>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</si>
  <si>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</si>
  <si>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</si>
  <si>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</si>
  <si>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</si>
  <si>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</si>
  <si>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</si>
  <si>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</si>
  <si>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</si>
  <si>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</si>
  <si>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</si>
  <si>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</si>
  <si>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</si>
  <si>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</si>
  <si>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</si>
  <si>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</si>
  <si>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</si>
  <si>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</si>
  <si>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</si>
  <si>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</si>
  <si>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</si>
  <si>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</si>
  <si>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</si>
  <si>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</si>
  <si>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</si>
  <si>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</si>
  <si>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</si>
  <si>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</si>
  <si>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</si>
  <si>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</si>
  <si>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</si>
  <si>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</si>
  <si>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</si>
  <si>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</si>
  <si>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</si>
  <si>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</si>
  <si>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</si>
  <si>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</si>
  <si>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</si>
  <si>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</si>
  <si>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</si>
  <si>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</si>
  <si>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</si>
  <si>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</si>
  <si>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</si>
  <si>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</si>
  <si>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</si>
  <si>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</si>
  <si>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</si>
  <si>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</si>
  <si>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</si>
  <si>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</si>
  <si>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</si>
  <si>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</si>
  <si>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</si>
  <si>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</si>
  <si>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</si>
  <si>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</si>
  <si>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</si>
  <si>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</si>
  <si>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</si>
  <si>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</si>
  <si>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</si>
  <si>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</si>
  <si>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</si>
  <si>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</si>
  <si>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</si>
  <si>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</si>
  <si>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</si>
  <si>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</si>
  <si>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</si>
  <si>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</si>
  <si>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</si>
  <si>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</si>
  <si>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</si>
  <si>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</si>
  <si>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</si>
  <si>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</si>
  <si>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</si>
  <si>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</si>
  <si>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</si>
  <si>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</si>
  <si>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</si>
  <si>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</si>
  <si>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</si>
  <si>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Кемеровская область</t>
  </si>
  <si>
    <t>Г</t>
  </si>
  <si>
    <t>1.2.1.1.3</t>
  </si>
  <si>
    <t>Реконструкция ПС 35/6 кВ №41  (новые ЗРУ I и II сек. шин 6 кВ модульного исполнения) (проект -2016 г., СМР, ПНР, ввод - 2018 г.)</t>
  </si>
  <si>
    <t>Н_1.2.1.1.3</t>
  </si>
  <si>
    <t>1.2.1.1.4</t>
  </si>
  <si>
    <t>Реконструкция ОРУ - 35 кВ по замене масляных выключателей 35 кВ на вакуумные на ПС 35/6 кВ № 5 (2 выкл.) (проект -2017 г., СМР, ПНР, ввод - 2018 г.)</t>
  </si>
  <si>
    <t>Н_1.2.1.1.4</t>
  </si>
  <si>
    <t>1.2.1.1.5</t>
  </si>
  <si>
    <t>Реконструкция ОРУ - 35 кВ по замене масляных выключателей 35 кВ на вакуумные на ПС 35/6 кВ № 15 (3 выкл., ШОТ) (проект -2017 г., СМР, ПНР, ввод - 2018 г.)</t>
  </si>
  <si>
    <t>Н_1.2.1.1.5</t>
  </si>
  <si>
    <t>1.2.1.1.6</t>
  </si>
  <si>
    <t>Реконструкция ПС 35/6 кВ № 6 в части замены устройств РЗиА по стороне 35, 6 кВ (проект -2018 г., СМР, ПНР, ввод - 2019 г.)</t>
  </si>
  <si>
    <t>Н_1.2.1.1.6</t>
  </si>
  <si>
    <t>1.2.1.2.2</t>
  </si>
  <si>
    <t>Создание систем телемеханики подстанций  №№1, 4, 5, 11, 13, 17, 19, «Лутугинская», 32, 37 и подключению данных систем к ПТК АСТУ ЦУС (проект -2017 г., СМР - 2018 г., ПНР, ввод - 2019 г.);</t>
  </si>
  <si>
    <t>Н_1.2.1.2.2</t>
  </si>
  <si>
    <t>1.2.1.2.3</t>
  </si>
  <si>
    <t>Создание систем телемеханики на ПС №№2, 8, 9, 14, 20н, 26, «Танай», 33, 41, 42 (отдельно по каждому объекту - подстанции) (проект -2018 г., ввод - 2019 г.)</t>
  </si>
  <si>
    <t>Н_1.2.1.2.3</t>
  </si>
  <si>
    <t>1.6.3</t>
  </si>
  <si>
    <t xml:space="preserve"> Серверное оборудование (контроллеры Fiber Channel  для HP DL380e Gen8 HP 82Q 8Gb Dual Port PCI-e FC HBA – 2 шт, диски для СХД EMC vnx5200 + лицензия (размещение данных, резервное копирование)) (приобретение, ввод - 2018 г.)</t>
  </si>
  <si>
    <t>Н_1.6.3</t>
  </si>
  <si>
    <t>шт</t>
  </si>
  <si>
    <t>3 шт</t>
  </si>
  <si>
    <t>Утвержденные плановые значения показателей приведены в соответствии с Постановлением Региональной энергетической комиссии Кемеровской области №325 от 31.10.2017</t>
  </si>
  <si>
    <t>Год раскрытия информации: 2018 год</t>
  </si>
  <si>
    <t>План принятия основных средств и нематериальных активов к бухгалтерскому учету на 2018 год</t>
  </si>
  <si>
    <t>Итого план 
за год</t>
  </si>
  <si>
    <t>1.1.1.2.1</t>
  </si>
  <si>
    <t>Строительство ВЛ-10кВ от ПС 110 кВ Керамзитовая до ТП-10/0,4кВ -1000кВА (ПИР, СМР, ввод-2018г.)</t>
  </si>
  <si>
    <t>I_1.1.1.2.1</t>
  </si>
  <si>
    <t>1.1.1.3.1</t>
  </si>
  <si>
    <t>Строительство ПС 35/6 кВ Горная с отпайкой от ВЛ НЧ-1,2 (ПИР, СМР, ввод-2018г.)</t>
  </si>
  <si>
    <t>I_1.1.1.3.1</t>
  </si>
  <si>
    <t>1.1.1.3.2</t>
  </si>
  <si>
    <t>Строительство ПС 110/35/6 кВ Центральная с отпайкой от ВЛ-110-КНК-1,2 (ПИР-2018г; СМР, ввод-2019г.)</t>
  </si>
  <si>
    <t>I_1.1.1.3.2</t>
  </si>
  <si>
    <t>1.6.1</t>
  </si>
  <si>
    <t>1.6.2</t>
  </si>
  <si>
    <t>I_1.6.4</t>
  </si>
  <si>
    <t>I_1.6.5</t>
  </si>
  <si>
    <t>1.6.4</t>
  </si>
  <si>
    <t>I_1.6.6</t>
  </si>
  <si>
    <t>1.6.5</t>
  </si>
  <si>
    <t>I_1.6.7</t>
  </si>
  <si>
    <t>I_1.2.1.1.5</t>
  </si>
  <si>
    <t>I_1.2.1.1.6</t>
  </si>
  <si>
    <t>1.2.1.1.1</t>
  </si>
  <si>
    <t>1.2.1.1.2</t>
  </si>
  <si>
    <t>1.2.2.1.1</t>
  </si>
  <si>
    <t>Реконструкция сооружения ЛЭП 6 кВ 6-16-В с проектными работами (инв. №00000841) с заменой провода на марку СИП и установкой реклоузеров (с технологией Smart Grid) на отходящих линиях (4 штуки) (проект, СМР, ПНР, ввод-2018г.)</t>
  </si>
  <si>
    <t>I_1.2.2.1.1</t>
  </si>
  <si>
    <t>1.2.2.1.2</t>
  </si>
  <si>
    <t>Реконструкция сооружения ЛЭП 6 кВ 6-29-П с проектными работами (инв. №00000830) с заменой провода на марку СИП и установкой реклоузеров (с технологией Smart Grid) на отходящих линиях (5 штук) (проект, СМР, ПНР, ввод-2018г.)</t>
  </si>
  <si>
    <t>I_1.2.2.1.2</t>
  </si>
  <si>
    <t>1.2.2.1.3</t>
  </si>
  <si>
    <t>Реконструкция сооружения ЛЭП 6 кВ, фидер 10 с проектными работами (инв. №00000857) с заменой провода на марку СИП и установкой реклоузеров (с технологией Smart Grid) на отходящих линиях (2 штуки) (проект, СМР, ПНР, ввод-2018г.)</t>
  </si>
  <si>
    <t>I_1.2.2.1.3</t>
  </si>
  <si>
    <t>1.2.2.1.4</t>
  </si>
  <si>
    <t>Реконструкция сооружения ЛЭП 6 кВ, фидер 8 с проектными работами (инв. №00000859) с заменой провода на марку СИП и установкой реклоузеров (с технологией Smart Grid) на отходящих линиях (3 штуки) (проект, СМР, ПНР, ввод-2018г.)</t>
  </si>
  <si>
    <t>I_1.2.2.1.4</t>
  </si>
  <si>
    <t>1.1.4.2.1</t>
  </si>
  <si>
    <t>Модернизация комплектной трансформаторной подстанции 400кВА ТП 284 (инв. №00003309) с заменой трансформатора ТМГ-400 10/0,4 кВ на трансформатор ТМГ-630 10/0,4 кВ (СМР, ввод - 2018 г.)</t>
  </si>
  <si>
    <t>I_1.1.4.2.1</t>
  </si>
  <si>
    <t>Реконструкция сооружения ОРУ-35 кВ (инв. №00001942) с демонтажом выключателей масляных С-35-630 (инв. №№00001008, 00001009, 00001010); монтажом блоков ВВ+ТТ с последующей привязкой цепей защиты и управления к существующим панелям РЗиА; монтажом наружного освещения на ПС 35/6 кВ №19 ( проект -2017г., СМР, ПНР, ввод-2018г.)</t>
  </si>
  <si>
    <t>Реконструкции ПС 110/35/6 кВ «Вольная» (инв. №А0079) с демонтажем шкафов КРУ серии КУ-35 (12 штук), монтажом КРУ СЭЩ-70-35 (12 штук) с последующей наладкой релейной защиты и автоматики (СМР, ввод- 2018г.)</t>
  </si>
  <si>
    <t>12 шт</t>
  </si>
  <si>
    <t>Выполнение работ по разработке техно-рабочих проектов для создания систем телемеханики на ПС №№ 2, 8, 9, 14, 20, 26, Танай, 33, 41,42 (проект -2018г., СМР, ПНР, ввод-2019г.)</t>
  </si>
  <si>
    <t>I_1.2.1.2.11</t>
  </si>
  <si>
    <t>1.2.1.2.4</t>
  </si>
  <si>
    <t>Выполнение работ по созданию систем телемеханики подстанций №№1, 4, 6, 11, 13, 19, 32, 34, 37, Лутугинская (ПИР - 2017г., СМР, ввод - 2018г.)</t>
  </si>
  <si>
    <t>I_1.2.1.2.12</t>
  </si>
  <si>
    <t>1.2.1.2.5</t>
  </si>
  <si>
    <t>Монтаж шкафа оперативного тока на ПС №31 (СМР, ввод - 2018г.)</t>
  </si>
  <si>
    <t>I_1.2.1.2.13</t>
  </si>
  <si>
    <t>1 шкаф</t>
  </si>
  <si>
    <t>1.2.4.1.1</t>
  </si>
  <si>
    <t>Проектирование реконструкции систем теплоснабжения: производственное здание (инв. №00001647), гараж №1 (№00002740), гараж №2 (инв. №00002741), гараж №3 (инв. №00002742), здание диспетчерской службы (инв. №00002795), цех по ремонту трансформаторов (инв. №00002263), здание управления (инв. №00002796) (проект-2018г., СМР, ввод-2020г.)</t>
  </si>
  <si>
    <t>I_1.2.4.1.1</t>
  </si>
  <si>
    <t>1.2.4.1.2</t>
  </si>
  <si>
    <t>Реконструкция систем теплоснабжения с проектными работами: здание службы электрических сетей (инв. №00000787), здание хозяйственного участка (инв. №00002744) (проект, СМР, ввод-2018г.)</t>
  </si>
  <si>
    <t>I_1.2.4.1.2</t>
  </si>
  <si>
    <t>1.2.4.1.3</t>
  </si>
  <si>
    <t>Проектирование и монтаж приточно-вытяжной системы вентиляции в производственном здании (инв.№00001647) (проект, СМР, ввод-2018г.)</t>
  </si>
  <si>
    <t>I_1.2.4.1.3</t>
  </si>
  <si>
    <t>1.2.4.2.1</t>
  </si>
  <si>
    <t>Монтаж системы автоматической пожарной сигнализации, системы оповещения и управления эвакуацией людей при пожаре : здание диспетчерской службы (инв. №00002795), здание службы электрических сетей (инв. №00000787), производственное здание (инв. №00001647), гараж №3 (инв. №00002742), хозяйственный участок (инв. №2744), материальный склад, гараж №1 (инв. №0002740), гараж №2 (инв. №00002741)(проект-2016г., СМР, ввод-2018г)</t>
  </si>
  <si>
    <t>I_1.2.4.2.1</t>
  </si>
  <si>
    <t>1.4.1</t>
  </si>
  <si>
    <t>Проектирование строительства ВЛЗ-6кВ от ПС35/6 №1 ф.6 до КТП 2*1000кВА (проект -2018г., СМР, ПНР, ввод-2020г.)</t>
  </si>
  <si>
    <t>I_1.4.1</t>
  </si>
  <si>
    <t>1.4.2</t>
  </si>
  <si>
    <t>Строительство 2хВЛЗ-6кВ ф.12 и ф.15 от ПС №1 (проект -2017г., СМР, ПНР, ввод-2018г.)</t>
  </si>
  <si>
    <t>I_1.4.2</t>
  </si>
  <si>
    <t>1.4.3</t>
  </si>
  <si>
    <t>Монтаж КТП Н В/К 100 6/0,4 У1 с трансформатором у ПС 110/6 кВ №20 (СМР-2018г.)</t>
  </si>
  <si>
    <t>I_1.4.3</t>
  </si>
  <si>
    <t>1.4.4</t>
  </si>
  <si>
    <t>Строительство сооружения двухцепной ВЛ3-6 кВ от ПС 110/35/6 №37 ф.6;24 (проект -2017г., СМР, ПНР, ввод-2018г.)</t>
  </si>
  <si>
    <t>I_1.4.4</t>
  </si>
  <si>
    <t>1.4.5</t>
  </si>
  <si>
    <t>Монтаж КТП 63 кВА (проект -2017г., СМР, ПНР, ввод-2018г.)</t>
  </si>
  <si>
    <t>I_1.4.5</t>
  </si>
  <si>
    <t>Приобретение прибора МИКО-1 (приобретение, ввод-2018г)</t>
  </si>
  <si>
    <t>Приобретение панели для сушки обуви (приобретение, ввод-2018г)</t>
  </si>
  <si>
    <t>Приобретение ПС 35/6 кВ для участка ОГР (приобретение, ввод-2018г)</t>
  </si>
  <si>
    <t>Приобретение ВЛ 35 кВ от ПС 110/35/6 кВ "Вольная" до ПС 35/6 кВ "ОГР" (приобретение, ввод-2018г)</t>
  </si>
  <si>
    <t>1 шт</t>
  </si>
  <si>
    <t>2 шт</t>
  </si>
  <si>
    <t>Идентификатор инвестиционного проекта</t>
  </si>
  <si>
    <t>10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</si>
</sst>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46">
    <xf numFmtId="0" fontId="0" fillId="0" borderId="0" xfId="0"/>
    <xf numFmtId="0" fontId="2" fillId="0" borderId="0" xfId="1" applyFont="1"/>
    <xf numFmtId="0" fontId="7" fillId="0" borderId="0" xfId="1" applyFont="1" applyFill="1" applyAlignment="1">
      <alignment horizontal="center"/>
    </xf>
    <xf numFmtId="0" fontId="6" fillId="0" borderId="0" xfId="3" applyFont="1" applyAlignment="1">
      <alignment vertical="center"/>
    </xf>
    <xf numFmtId="0" fontId="9" fillId="0" borderId="0" xfId="3" applyFont="1" applyAlignment="1">
      <alignment vertical="top"/>
    </xf>
    <xf numFmtId="0" fontId="9" fillId="0" borderId="0" xfId="3" applyFont="1" applyAlignment="1">
      <alignment horizontal="center" vertical="top"/>
    </xf>
    <xf numFmtId="0" fontId="10" fillId="0" borderId="0" xfId="2" applyFont="1" applyFill="1" applyBorder="1" applyAlignment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7" fillId="0" borderId="1" xfId="4" applyFont="1" applyFill="1" applyBorder="1" applyAlignment="1"/>
    <xf numFmtId="0" fontId="7" fillId="0" borderId="0" xfId="4" applyFont="1" applyFill="1" applyBorder="1" applyAlignment="1"/>
    <xf numFmtId="0" fontId="2" fillId="0" borderId="0" xfId="1" applyFont="1" applyBorder="1"/>
    <xf numFmtId="0" fontId="2" fillId="0" borderId="3" xfId="1" applyFont="1" applyFill="1" applyBorder="1" applyAlignment="1">
      <alignment horizontal="center" vertical="center" textRotation="90" wrapText="1"/>
    </xf>
    <xf numFmtId="0" fontId="12" fillId="0" borderId="3" xfId="5" applyFont="1" applyFill="1" applyBorder="1" applyAlignment="1">
      <alignment horizontal="center" vertical="center" textRotation="90" wrapText="1"/>
    </xf>
    <xf numFmtId="49" fontId="12" fillId="0" borderId="3" xfId="5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49" fontId="2" fillId="0" borderId="3" xfId="3" applyNumberFormat="1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49" fontId="13" fillId="0" borderId="3" xfId="3" applyNumberFormat="1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49" fontId="14" fillId="0" borderId="3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1" xfId="4" applyFont="1" applyFill="1" applyBorder="1" applyAlignment="1">
      <alignment horizontal="left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top"/>
    </xf>
    <xf numFmtId="0" fontId="2" fillId="0" borderId="0" xfId="1" applyFont="1" applyFill="1" applyAlignment="1">
      <alignment horizontal="center"/>
    </xf>
  </cellXfs>
  <cellStyles count="6">
    <cellStyle name="Обычный" xfId="0" builtinId="0"/>
    <cellStyle name="Обычный 3" xfId="1"/>
    <cellStyle name="Обычный 4" xfId="2"/>
    <cellStyle name="Обычный 5" xfId="5"/>
    <cellStyle name="Обычный 7" xfId="3"/>
    <cellStyle name="Обычный_Форматы по компаниям_last" xfId="4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NAS\Temp\&#1054;&#1090;&#1095;&#1077;&#1090;&#1099;_&#1048;&#1055;&#1080;&#1056;&#1055;_&#1055;&#1088;&#1086;&#1082;&#1086;&#1087;&#1100;&#1077;&#1074;&#1089;&#1082;\&#1060;&#1086;&#1088;&#1084;&#1099;%20&#1048;&#1055;-2018%20&#1087;&#1086;%20&#1087;&#1088;&#1080;&#1082;&#1072;&#1079;&#1091;%20380\&#1048;&#1090;&#1086;&#1075;&#1086;&#1074;&#1099;&#1077;%20&#1092;&#1086;&#1088;&#1084;&#1099;%20&#1076;&#1083;&#1103;%20&#1088;&#1072;&#1079;&#1084;&#1077;&#1097;&#1077;&#1085;&#1080;&#1077;\B0405_1127746611541_04_0_42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62">
          <cell r="AB62">
            <v>32.69182891983813</v>
          </cell>
        </row>
        <row r="63">
          <cell r="AG63" t="str">
            <v>2 шт</v>
          </cell>
        </row>
        <row r="93">
          <cell r="AB93">
            <v>0.65610762711864412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5"/>
  <sheetViews>
    <sheetView tabSelected="1" view="pageBreakPreview" topLeftCell="A80" zoomScale="70" zoomScaleNormal="100" zoomScaleSheetLayoutView="70" workbookViewId="0">
      <selection activeCell="B22" sqref="B22:AI95"/>
    </sheetView>
  </sheetViews>
  <sheetFormatPr defaultRowHeight="15.75" x14ac:dyDescent="0.25"/>
  <cols>
    <col min="1" max="1" width="10.140625" style="1" customWidth="1"/>
    <col min="2" max="2" width="60.28515625" style="1" customWidth="1"/>
    <col min="3" max="3" width="12.7109375" style="1" customWidth="1"/>
    <col min="4" max="4" width="13.85546875" style="1" customWidth="1"/>
    <col min="5" max="5" width="7" style="1" customWidth="1"/>
    <col min="6" max="10" width="6.85546875" style="1" customWidth="1"/>
    <col min="11" max="11" width="13.85546875" style="1" customWidth="1"/>
    <col min="12" max="14" width="6.85546875" style="1" customWidth="1"/>
    <col min="15" max="15" width="7.85546875" style="1" customWidth="1"/>
    <col min="16" max="17" width="6.85546875" style="1" customWidth="1"/>
    <col min="18" max="18" width="13.85546875" style="1" customWidth="1"/>
    <col min="19" max="19" width="9" style="1" customWidth="1"/>
    <col min="20" max="20" width="8.42578125" style="1" customWidth="1"/>
    <col min="21" max="23" width="6.85546875" style="1" customWidth="1"/>
    <col min="24" max="24" width="8.7109375" style="1" customWidth="1"/>
    <col min="25" max="25" width="13.7109375" style="1" customWidth="1"/>
    <col min="26" max="26" width="11.42578125" style="1" customWidth="1"/>
    <col min="27" max="27" width="7.7109375" style="1" customWidth="1"/>
    <col min="28" max="30" width="6.85546875" style="1" customWidth="1"/>
    <col min="31" max="31" width="7.5703125" style="1" customWidth="1"/>
    <col min="32" max="32" width="13.42578125" style="1" customWidth="1"/>
    <col min="33" max="33" width="9.28515625" style="1" customWidth="1"/>
    <col min="34" max="34" width="8.28515625" style="1" customWidth="1"/>
    <col min="35" max="37" width="6.85546875" style="1" customWidth="1"/>
    <col min="38" max="38" width="7.5703125" style="1" customWidth="1"/>
    <col min="39" max="39" width="4" style="1" customWidth="1"/>
    <col min="40" max="40" width="6.5703125" style="1" customWidth="1"/>
    <col min="41" max="41" width="18.42578125" style="1" customWidth="1"/>
    <col min="42" max="42" width="24.28515625" style="1" customWidth="1"/>
    <col min="43" max="43" width="14.42578125" style="1" customWidth="1"/>
    <col min="44" max="44" width="25.5703125" style="1" customWidth="1"/>
    <col min="45" max="45" width="12.42578125" style="1" customWidth="1"/>
    <col min="46" max="46" width="19.85546875" style="1" customWidth="1"/>
    <col min="47" max="48" width="4.7109375" style="1" customWidth="1"/>
    <col min="49" max="49" width="4.28515625" style="1" customWidth="1"/>
    <col min="50" max="50" width="4.42578125" style="1" customWidth="1"/>
    <col min="51" max="51" width="5.140625" style="1" customWidth="1"/>
    <col min="52" max="52" width="5.7109375" style="1" customWidth="1"/>
    <col min="53" max="53" width="6.28515625" style="1" customWidth="1"/>
    <col min="54" max="54" width="6.5703125" style="1" customWidth="1"/>
    <col min="55" max="55" width="6.28515625" style="1" customWidth="1"/>
    <col min="56" max="57" width="5.7109375" style="1" customWidth="1"/>
    <col min="58" max="58" width="14.7109375" style="1" customWidth="1"/>
    <col min="59" max="68" width="5.7109375" style="1" customWidth="1"/>
    <col min="69" max="16384" width="9.140625" style="1"/>
  </cols>
  <sheetData>
    <row r="1" spans="1:67" ht="18.7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67" ht="18.75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</row>
    <row r="3" spans="1:6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67" ht="18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spans="1:67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6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x14ac:dyDescent="0.25">
      <c r="A7" s="45" t="s">
        <v>162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1:67" ht="18.7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67" ht="18.75" x14ac:dyDescent="0.25">
      <c r="A9" s="40" t="s">
        <v>161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 ht="15.75" customHeight="1" x14ac:dyDescent="0.25">
      <c r="A10" s="33" t="s">
        <v>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 ht="34.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34"/>
      <c r="L11" s="34"/>
      <c r="M11" s="34"/>
      <c r="N11" s="34"/>
      <c r="O11" s="34"/>
      <c r="P11" s="34"/>
      <c r="Q11" s="34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2"/>
      <c r="AN11" s="12"/>
      <c r="AO11" s="12"/>
      <c r="AP11" s="12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</row>
    <row r="12" spans="1:67" ht="19.5" customHeight="1" x14ac:dyDescent="0.25">
      <c r="A12" s="35" t="s">
        <v>5</v>
      </c>
      <c r="B12" s="38" t="s">
        <v>6</v>
      </c>
      <c r="C12" s="38" t="s">
        <v>246</v>
      </c>
      <c r="D12" s="39" t="s">
        <v>163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13"/>
      <c r="AN12" s="13"/>
      <c r="AO12" s="13"/>
      <c r="AP12" s="13"/>
    </row>
    <row r="13" spans="1:67" ht="32.25" customHeight="1" x14ac:dyDescent="0.25">
      <c r="A13" s="36"/>
      <c r="B13" s="38"/>
      <c r="C13" s="38"/>
      <c r="D13" s="39" t="s">
        <v>7</v>
      </c>
      <c r="E13" s="39"/>
      <c r="F13" s="39"/>
      <c r="G13" s="39"/>
      <c r="H13" s="39"/>
      <c r="I13" s="39"/>
      <c r="J13" s="39"/>
      <c r="K13" s="39" t="s">
        <v>8</v>
      </c>
      <c r="L13" s="39"/>
      <c r="M13" s="39"/>
      <c r="N13" s="39"/>
      <c r="O13" s="39"/>
      <c r="P13" s="39"/>
      <c r="Q13" s="39"/>
      <c r="R13" s="39" t="s">
        <v>9</v>
      </c>
      <c r="S13" s="39"/>
      <c r="T13" s="39"/>
      <c r="U13" s="39"/>
      <c r="V13" s="39"/>
      <c r="W13" s="39"/>
      <c r="X13" s="39"/>
      <c r="Y13" s="39" t="s">
        <v>10</v>
      </c>
      <c r="Z13" s="39"/>
      <c r="AA13" s="39"/>
      <c r="AB13" s="39"/>
      <c r="AC13" s="39"/>
      <c r="AD13" s="39"/>
      <c r="AE13" s="39"/>
      <c r="AF13" s="38" t="s">
        <v>164</v>
      </c>
      <c r="AG13" s="38"/>
      <c r="AH13" s="38"/>
      <c r="AI13" s="38"/>
      <c r="AJ13" s="38"/>
      <c r="AK13" s="38"/>
      <c r="AL13" s="38"/>
      <c r="AM13" s="13"/>
      <c r="AN13" s="13"/>
      <c r="AO13" s="13"/>
      <c r="AP13" s="13"/>
    </row>
    <row r="14" spans="1:67" ht="33.75" customHeight="1" x14ac:dyDescent="0.25">
      <c r="A14" s="36"/>
      <c r="B14" s="38"/>
      <c r="C14" s="38"/>
      <c r="D14" s="22" t="s">
        <v>11</v>
      </c>
      <c r="E14" s="39" t="s">
        <v>12</v>
      </c>
      <c r="F14" s="39"/>
      <c r="G14" s="39"/>
      <c r="H14" s="39"/>
      <c r="I14" s="39"/>
      <c r="J14" s="39"/>
      <c r="K14" s="22" t="s">
        <v>11</v>
      </c>
      <c r="L14" s="38" t="s">
        <v>12</v>
      </c>
      <c r="M14" s="38"/>
      <c r="N14" s="38"/>
      <c r="O14" s="38"/>
      <c r="P14" s="38"/>
      <c r="Q14" s="38"/>
      <c r="R14" s="22" t="s">
        <v>11</v>
      </c>
      <c r="S14" s="38" t="s">
        <v>12</v>
      </c>
      <c r="T14" s="38"/>
      <c r="U14" s="38"/>
      <c r="V14" s="38"/>
      <c r="W14" s="38"/>
      <c r="X14" s="38"/>
      <c r="Y14" s="22" t="s">
        <v>11</v>
      </c>
      <c r="Z14" s="38" t="s">
        <v>12</v>
      </c>
      <c r="AA14" s="38"/>
      <c r="AB14" s="38"/>
      <c r="AC14" s="38"/>
      <c r="AD14" s="38"/>
      <c r="AE14" s="38"/>
      <c r="AF14" s="22" t="s">
        <v>11</v>
      </c>
      <c r="AG14" s="38" t="s">
        <v>12</v>
      </c>
      <c r="AH14" s="38"/>
      <c r="AI14" s="38"/>
      <c r="AJ14" s="38"/>
      <c r="AK14" s="38"/>
      <c r="AL14" s="38"/>
    </row>
    <row r="15" spans="1:67" ht="69.75" customHeight="1" x14ac:dyDescent="0.25">
      <c r="A15" s="37"/>
      <c r="B15" s="38"/>
      <c r="C15" s="38"/>
      <c r="D15" s="14" t="s">
        <v>13</v>
      </c>
      <c r="E15" s="14" t="s">
        <v>13</v>
      </c>
      <c r="F15" s="15" t="s">
        <v>14</v>
      </c>
      <c r="G15" s="15" t="s">
        <v>15</v>
      </c>
      <c r="H15" s="15" t="s">
        <v>16</v>
      </c>
      <c r="I15" s="15" t="s">
        <v>17</v>
      </c>
      <c r="J15" s="15" t="s">
        <v>159</v>
      </c>
      <c r="K15" s="14" t="s">
        <v>13</v>
      </c>
      <c r="L15" s="14" t="s">
        <v>13</v>
      </c>
      <c r="M15" s="15" t="s">
        <v>14</v>
      </c>
      <c r="N15" s="15" t="s">
        <v>15</v>
      </c>
      <c r="O15" s="15" t="s">
        <v>16</v>
      </c>
      <c r="P15" s="15" t="s">
        <v>17</v>
      </c>
      <c r="Q15" s="15" t="s">
        <v>159</v>
      </c>
      <c r="R15" s="14" t="s">
        <v>13</v>
      </c>
      <c r="S15" s="14" t="s">
        <v>13</v>
      </c>
      <c r="T15" s="15" t="s">
        <v>14</v>
      </c>
      <c r="U15" s="15" t="s">
        <v>15</v>
      </c>
      <c r="V15" s="15" t="s">
        <v>16</v>
      </c>
      <c r="W15" s="15" t="s">
        <v>17</v>
      </c>
      <c r="X15" s="15" t="s">
        <v>159</v>
      </c>
      <c r="Y15" s="14" t="s">
        <v>13</v>
      </c>
      <c r="Z15" s="14" t="s">
        <v>13</v>
      </c>
      <c r="AA15" s="15" t="s">
        <v>14</v>
      </c>
      <c r="AB15" s="15" t="s">
        <v>15</v>
      </c>
      <c r="AC15" s="15" t="s">
        <v>16</v>
      </c>
      <c r="AD15" s="15" t="s">
        <v>17</v>
      </c>
      <c r="AE15" s="15" t="s">
        <v>159</v>
      </c>
      <c r="AF15" s="14" t="s">
        <v>13</v>
      </c>
      <c r="AG15" s="14" t="s">
        <v>13</v>
      </c>
      <c r="AH15" s="15" t="s">
        <v>14</v>
      </c>
      <c r="AI15" s="15" t="s">
        <v>15</v>
      </c>
      <c r="AJ15" s="15" t="s">
        <v>16</v>
      </c>
      <c r="AK15" s="15" t="s">
        <v>17</v>
      </c>
      <c r="AL15" s="15" t="s">
        <v>159</v>
      </c>
    </row>
    <row r="16" spans="1:67" x14ac:dyDescent="0.25">
      <c r="A16" s="23">
        <v>1</v>
      </c>
      <c r="B16" s="23">
        <v>2</v>
      </c>
      <c r="C16" s="23">
        <v>3</v>
      </c>
      <c r="D16" s="16" t="s">
        <v>18</v>
      </c>
      <c r="E16" s="16" t="s">
        <v>19</v>
      </c>
      <c r="F16" s="16" t="s">
        <v>20</v>
      </c>
      <c r="G16" s="16" t="s">
        <v>21</v>
      </c>
      <c r="H16" s="16" t="s">
        <v>22</v>
      </c>
      <c r="I16" s="16" t="s">
        <v>23</v>
      </c>
      <c r="J16" s="16" t="s">
        <v>24</v>
      </c>
      <c r="K16" s="16" t="s">
        <v>25</v>
      </c>
      <c r="L16" s="16" t="s">
        <v>26</v>
      </c>
      <c r="M16" s="16" t="s">
        <v>27</v>
      </c>
      <c r="N16" s="16" t="s">
        <v>28</v>
      </c>
      <c r="O16" s="16" t="s">
        <v>29</v>
      </c>
      <c r="P16" s="16" t="s">
        <v>30</v>
      </c>
      <c r="Q16" s="16" t="s">
        <v>31</v>
      </c>
      <c r="R16" s="16" t="s">
        <v>32</v>
      </c>
      <c r="S16" s="16" t="s">
        <v>33</v>
      </c>
      <c r="T16" s="16" t="s">
        <v>34</v>
      </c>
      <c r="U16" s="16" t="s">
        <v>35</v>
      </c>
      <c r="V16" s="16" t="s">
        <v>36</v>
      </c>
      <c r="W16" s="16" t="s">
        <v>37</v>
      </c>
      <c r="X16" s="16" t="s">
        <v>38</v>
      </c>
      <c r="Y16" s="16" t="s">
        <v>39</v>
      </c>
      <c r="Z16" s="16" t="s">
        <v>40</v>
      </c>
      <c r="AA16" s="16" t="s">
        <v>41</v>
      </c>
      <c r="AB16" s="16" t="s">
        <v>42</v>
      </c>
      <c r="AC16" s="16" t="s">
        <v>43</v>
      </c>
      <c r="AD16" s="16" t="s">
        <v>44</v>
      </c>
      <c r="AE16" s="16" t="s">
        <v>45</v>
      </c>
      <c r="AF16" s="16" t="s">
        <v>46</v>
      </c>
      <c r="AG16" s="16" t="s">
        <v>47</v>
      </c>
      <c r="AH16" s="16" t="s">
        <v>48</v>
      </c>
      <c r="AI16" s="16" t="s">
        <v>49</v>
      </c>
      <c r="AJ16" s="16" t="s">
        <v>50</v>
      </c>
      <c r="AK16" s="16" t="s">
        <v>51</v>
      </c>
      <c r="AL16" s="16" t="s">
        <v>52</v>
      </c>
    </row>
    <row r="17" spans="1:38" x14ac:dyDescent="0.25">
      <c r="A17" s="24" t="s">
        <v>54</v>
      </c>
      <c r="B17" s="25" t="s">
        <v>136</v>
      </c>
      <c r="C17" s="26" t="s">
        <v>53</v>
      </c>
      <c r="D17" s="19">
        <v>0</v>
      </c>
      <c r="E17" s="20">
        <f>E18+E42+E80+E83+E89+E90</f>
        <v>0</v>
      </c>
      <c r="F17" s="17" t="s">
        <v>53</v>
      </c>
      <c r="G17" s="17" t="s">
        <v>53</v>
      </c>
      <c r="H17" s="17" t="s">
        <v>53</v>
      </c>
      <c r="I17" s="17" t="s">
        <v>53</v>
      </c>
      <c r="J17" s="17" t="s">
        <v>53</v>
      </c>
      <c r="K17" s="20">
        <v>0</v>
      </c>
      <c r="L17" s="20">
        <f>L18+L42+L80+L83+L89+L90</f>
        <v>2.6221952100000001</v>
      </c>
      <c r="M17" s="17" t="s">
        <v>53</v>
      </c>
      <c r="N17" s="17" t="s">
        <v>53</v>
      </c>
      <c r="O17" s="20">
        <f>O83</f>
        <v>0.32</v>
      </c>
      <c r="P17" s="17" t="s">
        <v>53</v>
      </c>
      <c r="Q17" s="17" t="s">
        <v>53</v>
      </c>
      <c r="R17" s="20">
        <v>0</v>
      </c>
      <c r="S17" s="20">
        <f>S18+S42+S80+S83+S89+S90</f>
        <v>174.71116460796864</v>
      </c>
      <c r="T17" s="20">
        <f>T18+T83</f>
        <v>20.393000000000001</v>
      </c>
      <c r="U17" s="17" t="s">
        <v>53</v>
      </c>
      <c r="V17" s="20">
        <f>V42+V83</f>
        <v>2.1850000000000001</v>
      </c>
      <c r="W17" s="17" t="s">
        <v>53</v>
      </c>
      <c r="X17" s="17" t="s">
        <v>53</v>
      </c>
      <c r="Y17" s="20">
        <v>0</v>
      </c>
      <c r="Z17" s="20">
        <f>Z18+Z42+Z80+Z83+Z89+Z90</f>
        <v>147.55976839759148</v>
      </c>
      <c r="AA17" s="20">
        <f>AA90</f>
        <v>10</v>
      </c>
      <c r="AB17" s="17" t="s">
        <v>53</v>
      </c>
      <c r="AC17" s="20">
        <f>AC18+AC42+AC90</f>
        <v>7.2919999999999998</v>
      </c>
      <c r="AD17" s="17" t="s">
        <v>53</v>
      </c>
      <c r="AE17" s="17" t="s">
        <v>53</v>
      </c>
      <c r="AF17" s="20">
        <v>0</v>
      </c>
      <c r="AG17" s="20">
        <f>E17+L17+S17+Z17</f>
        <v>324.89312821556013</v>
      </c>
      <c r="AH17" s="20">
        <f>T17+AA17</f>
        <v>30.393000000000001</v>
      </c>
      <c r="AI17" s="17" t="s">
        <v>53</v>
      </c>
      <c r="AJ17" s="20">
        <f>O17+V17+AC17</f>
        <v>9.7970000000000006</v>
      </c>
      <c r="AK17" s="17" t="s">
        <v>53</v>
      </c>
      <c r="AL17" s="17" t="s">
        <v>53</v>
      </c>
    </row>
    <row r="18" spans="1:38" x14ac:dyDescent="0.25">
      <c r="A18" s="27" t="s">
        <v>55</v>
      </c>
      <c r="B18" s="28" t="s">
        <v>56</v>
      </c>
      <c r="C18" s="29" t="s">
        <v>137</v>
      </c>
      <c r="D18" s="19">
        <v>0</v>
      </c>
      <c r="E18" s="20">
        <f>E19</f>
        <v>0</v>
      </c>
      <c r="F18" s="17" t="s">
        <v>53</v>
      </c>
      <c r="G18" s="17" t="s">
        <v>53</v>
      </c>
      <c r="H18" s="17" t="s">
        <v>53</v>
      </c>
      <c r="I18" s="17" t="s">
        <v>53</v>
      </c>
      <c r="J18" s="17" t="s">
        <v>53</v>
      </c>
      <c r="K18" s="20">
        <v>0</v>
      </c>
      <c r="L18" s="20">
        <f>L19</f>
        <v>0</v>
      </c>
      <c r="M18" s="17" t="s">
        <v>53</v>
      </c>
      <c r="N18" s="17" t="s">
        <v>53</v>
      </c>
      <c r="O18" s="17" t="s">
        <v>53</v>
      </c>
      <c r="P18" s="17" t="s">
        <v>53</v>
      </c>
      <c r="Q18" s="17" t="s">
        <v>53</v>
      </c>
      <c r="R18" s="20">
        <v>0</v>
      </c>
      <c r="S18" s="20">
        <f>S19+S38</f>
        <v>151.31258206385002</v>
      </c>
      <c r="T18" s="20">
        <f>T19+T38</f>
        <v>20.23</v>
      </c>
      <c r="U18" s="17" t="s">
        <v>53</v>
      </c>
      <c r="V18" s="17" t="s">
        <v>53</v>
      </c>
      <c r="W18" s="17" t="s">
        <v>53</v>
      </c>
      <c r="X18" s="17" t="s">
        <v>53</v>
      </c>
      <c r="Y18" s="20">
        <v>0</v>
      </c>
      <c r="Z18" s="20">
        <f>Z19</f>
        <v>1.95987190776</v>
      </c>
      <c r="AA18" s="17" t="s">
        <v>53</v>
      </c>
      <c r="AB18" s="17" t="s">
        <v>53</v>
      </c>
      <c r="AC18" s="20">
        <f>AC19</f>
        <v>1.0549999999999999</v>
      </c>
      <c r="AD18" s="17" t="s">
        <v>53</v>
      </c>
      <c r="AE18" s="17" t="s">
        <v>53</v>
      </c>
      <c r="AF18" s="20">
        <v>0</v>
      </c>
      <c r="AG18" s="20">
        <f t="shared" ref="AG18:AG91" si="0">E18+L18+S18+Z18</f>
        <v>153.27245397161002</v>
      </c>
      <c r="AH18" s="20">
        <f>T18</f>
        <v>20.23</v>
      </c>
      <c r="AI18" s="17" t="s">
        <v>53</v>
      </c>
      <c r="AJ18" s="20">
        <f t="shared" ref="AJ18:AJ19" si="1">AC18</f>
        <v>1.0549999999999999</v>
      </c>
      <c r="AK18" s="17" t="s">
        <v>53</v>
      </c>
      <c r="AL18" s="17" t="s">
        <v>53</v>
      </c>
    </row>
    <row r="19" spans="1:38" ht="31.5" x14ac:dyDescent="0.25">
      <c r="A19" s="27" t="s">
        <v>57</v>
      </c>
      <c r="B19" s="28" t="s">
        <v>58</v>
      </c>
      <c r="C19" s="29" t="s">
        <v>137</v>
      </c>
      <c r="D19" s="19">
        <v>0</v>
      </c>
      <c r="E19" s="20">
        <f>E20+E21+E23</f>
        <v>0</v>
      </c>
      <c r="F19" s="17" t="s">
        <v>53</v>
      </c>
      <c r="G19" s="17" t="s">
        <v>53</v>
      </c>
      <c r="H19" s="17" t="s">
        <v>53</v>
      </c>
      <c r="I19" s="17" t="s">
        <v>53</v>
      </c>
      <c r="J19" s="17" t="s">
        <v>53</v>
      </c>
      <c r="K19" s="20">
        <v>0</v>
      </c>
      <c r="L19" s="20">
        <f>L20+L21+L23</f>
        <v>0</v>
      </c>
      <c r="M19" s="17" t="s">
        <v>53</v>
      </c>
      <c r="N19" s="17" t="s">
        <v>53</v>
      </c>
      <c r="O19" s="17" t="s">
        <v>53</v>
      </c>
      <c r="P19" s="17" t="s">
        <v>53</v>
      </c>
      <c r="Q19" s="17" t="s">
        <v>53</v>
      </c>
      <c r="R19" s="20">
        <v>0</v>
      </c>
      <c r="S19" s="20">
        <f>S20+S21+S23</f>
        <v>150.76728578000001</v>
      </c>
      <c r="T19" s="20">
        <f>T23</f>
        <v>20</v>
      </c>
      <c r="U19" s="17" t="s">
        <v>53</v>
      </c>
      <c r="V19" s="17" t="s">
        <v>53</v>
      </c>
      <c r="W19" s="17" t="s">
        <v>53</v>
      </c>
      <c r="X19" s="17" t="s">
        <v>53</v>
      </c>
      <c r="Y19" s="20">
        <v>0</v>
      </c>
      <c r="Z19" s="20">
        <f>Z20+Z21+Z23</f>
        <v>1.95987190776</v>
      </c>
      <c r="AA19" s="17" t="s">
        <v>53</v>
      </c>
      <c r="AB19" s="17" t="s">
        <v>53</v>
      </c>
      <c r="AC19" s="20">
        <f>AC22</f>
        <v>1.0549999999999999</v>
      </c>
      <c r="AD19" s="17" t="s">
        <v>53</v>
      </c>
      <c r="AE19" s="17" t="s">
        <v>53</v>
      </c>
      <c r="AF19" s="20">
        <v>0</v>
      </c>
      <c r="AG19" s="20">
        <f t="shared" si="0"/>
        <v>152.72715768776001</v>
      </c>
      <c r="AH19" s="20">
        <f>T19</f>
        <v>20</v>
      </c>
      <c r="AI19" s="17" t="s">
        <v>53</v>
      </c>
      <c r="AJ19" s="20">
        <f t="shared" si="1"/>
        <v>1.0549999999999999</v>
      </c>
      <c r="AK19" s="17" t="s">
        <v>53</v>
      </c>
      <c r="AL19" s="17" t="s">
        <v>53</v>
      </c>
    </row>
    <row r="20" spans="1:38" ht="47.25" x14ac:dyDescent="0.25">
      <c r="A20" s="27" t="s">
        <v>59</v>
      </c>
      <c r="B20" s="28" t="s">
        <v>60</v>
      </c>
      <c r="C20" s="29" t="s">
        <v>53</v>
      </c>
      <c r="D20" s="19">
        <v>0</v>
      </c>
      <c r="E20" s="20">
        <v>0</v>
      </c>
      <c r="F20" s="17" t="s">
        <v>53</v>
      </c>
      <c r="G20" s="17" t="s">
        <v>53</v>
      </c>
      <c r="H20" s="17" t="s">
        <v>53</v>
      </c>
      <c r="I20" s="17" t="s">
        <v>53</v>
      </c>
      <c r="J20" s="17" t="s">
        <v>53</v>
      </c>
      <c r="K20" s="20">
        <v>0</v>
      </c>
      <c r="L20" s="20">
        <v>0</v>
      </c>
      <c r="M20" s="17" t="s">
        <v>53</v>
      </c>
      <c r="N20" s="17" t="s">
        <v>53</v>
      </c>
      <c r="O20" s="17" t="s">
        <v>53</v>
      </c>
      <c r="P20" s="17" t="s">
        <v>53</v>
      </c>
      <c r="Q20" s="17" t="s">
        <v>53</v>
      </c>
      <c r="R20" s="20">
        <v>0</v>
      </c>
      <c r="S20" s="20">
        <v>0</v>
      </c>
      <c r="T20" s="20" t="s">
        <v>53</v>
      </c>
      <c r="U20" s="17" t="s">
        <v>53</v>
      </c>
      <c r="V20" s="17" t="s">
        <v>53</v>
      </c>
      <c r="W20" s="17" t="s">
        <v>53</v>
      </c>
      <c r="X20" s="17" t="s">
        <v>53</v>
      </c>
      <c r="Y20" s="20">
        <v>0</v>
      </c>
      <c r="Z20" s="20">
        <v>0</v>
      </c>
      <c r="AA20" s="17" t="s">
        <v>53</v>
      </c>
      <c r="AB20" s="17" t="s">
        <v>53</v>
      </c>
      <c r="AC20" s="17" t="s">
        <v>53</v>
      </c>
      <c r="AD20" s="17" t="s">
        <v>53</v>
      </c>
      <c r="AE20" s="17" t="s">
        <v>53</v>
      </c>
      <c r="AF20" s="20">
        <v>0</v>
      </c>
      <c r="AG20" s="20">
        <f t="shared" si="0"/>
        <v>0</v>
      </c>
      <c r="AH20" s="20" t="s">
        <v>53</v>
      </c>
      <c r="AI20" s="17" t="s">
        <v>53</v>
      </c>
      <c r="AJ20" s="17" t="s">
        <v>53</v>
      </c>
      <c r="AK20" s="17" t="s">
        <v>53</v>
      </c>
      <c r="AL20" s="17" t="s">
        <v>53</v>
      </c>
    </row>
    <row r="21" spans="1:38" ht="47.25" x14ac:dyDescent="0.25">
      <c r="A21" s="27" t="s">
        <v>61</v>
      </c>
      <c r="B21" s="28" t="s">
        <v>62</v>
      </c>
      <c r="C21" s="29" t="s">
        <v>137</v>
      </c>
      <c r="D21" s="19">
        <v>0</v>
      </c>
      <c r="E21" s="20">
        <f>E22</f>
        <v>0</v>
      </c>
      <c r="F21" s="17" t="s">
        <v>53</v>
      </c>
      <c r="G21" s="17" t="s">
        <v>53</v>
      </c>
      <c r="H21" s="17" t="s">
        <v>53</v>
      </c>
      <c r="I21" s="17" t="s">
        <v>53</v>
      </c>
      <c r="J21" s="17" t="s">
        <v>53</v>
      </c>
      <c r="K21" s="20">
        <v>0</v>
      </c>
      <c r="L21" s="20">
        <f>L22</f>
        <v>0</v>
      </c>
      <c r="M21" s="17" t="s">
        <v>53</v>
      </c>
      <c r="N21" s="17" t="s">
        <v>53</v>
      </c>
      <c r="O21" s="17" t="s">
        <v>53</v>
      </c>
      <c r="P21" s="17" t="s">
        <v>53</v>
      </c>
      <c r="Q21" s="17" t="s">
        <v>53</v>
      </c>
      <c r="R21" s="20">
        <v>0</v>
      </c>
      <c r="S21" s="20">
        <f>S22</f>
        <v>0</v>
      </c>
      <c r="T21" s="20" t="s">
        <v>53</v>
      </c>
      <c r="U21" s="17" t="s">
        <v>53</v>
      </c>
      <c r="V21" s="17" t="s">
        <v>53</v>
      </c>
      <c r="W21" s="17" t="s">
        <v>53</v>
      </c>
      <c r="X21" s="17" t="s">
        <v>53</v>
      </c>
      <c r="Y21" s="20">
        <v>0</v>
      </c>
      <c r="Z21" s="20">
        <f>Z22</f>
        <v>1.95987190776</v>
      </c>
      <c r="AA21" s="17" t="s">
        <v>53</v>
      </c>
      <c r="AB21" s="17" t="s">
        <v>53</v>
      </c>
      <c r="AC21" s="17" t="s">
        <v>53</v>
      </c>
      <c r="AD21" s="17" t="s">
        <v>53</v>
      </c>
      <c r="AE21" s="17" t="s">
        <v>53</v>
      </c>
      <c r="AF21" s="20">
        <v>0</v>
      </c>
      <c r="AG21" s="20">
        <f t="shared" si="0"/>
        <v>1.95987190776</v>
      </c>
      <c r="AH21" s="20" t="s">
        <v>53</v>
      </c>
      <c r="AI21" s="17" t="s">
        <v>53</v>
      </c>
      <c r="AJ21" s="17" t="s">
        <v>53</v>
      </c>
      <c r="AK21" s="17" t="s">
        <v>53</v>
      </c>
      <c r="AL21" s="17" t="s">
        <v>53</v>
      </c>
    </row>
    <row r="22" spans="1:38" ht="31.5" x14ac:dyDescent="0.25">
      <c r="A22" s="21" t="s">
        <v>165</v>
      </c>
      <c r="B22" s="30" t="s">
        <v>166</v>
      </c>
      <c r="C22" s="18" t="s">
        <v>167</v>
      </c>
      <c r="D22" s="20">
        <v>0</v>
      </c>
      <c r="E22" s="20">
        <v>0</v>
      </c>
      <c r="F22" s="17" t="s">
        <v>53</v>
      </c>
      <c r="G22" s="17" t="s">
        <v>53</v>
      </c>
      <c r="H22" s="17" t="s">
        <v>53</v>
      </c>
      <c r="I22" s="17" t="s">
        <v>53</v>
      </c>
      <c r="J22" s="17" t="s">
        <v>53</v>
      </c>
      <c r="K22" s="20">
        <v>0</v>
      </c>
      <c r="L22" s="20">
        <v>0</v>
      </c>
      <c r="M22" s="17" t="s">
        <v>53</v>
      </c>
      <c r="N22" s="17" t="s">
        <v>53</v>
      </c>
      <c r="O22" s="17" t="s">
        <v>53</v>
      </c>
      <c r="P22" s="17" t="s">
        <v>53</v>
      </c>
      <c r="Q22" s="17" t="s">
        <v>53</v>
      </c>
      <c r="R22" s="20">
        <v>0</v>
      </c>
      <c r="S22" s="20">
        <v>0</v>
      </c>
      <c r="T22" s="20" t="s">
        <v>53</v>
      </c>
      <c r="U22" s="17" t="s">
        <v>53</v>
      </c>
      <c r="V22" s="17" t="s">
        <v>53</v>
      </c>
      <c r="W22" s="17" t="s">
        <v>53</v>
      </c>
      <c r="X22" s="17" t="s">
        <v>53</v>
      </c>
      <c r="Y22" s="20">
        <v>0</v>
      </c>
      <c r="Z22" s="20">
        <v>1.95987190776</v>
      </c>
      <c r="AA22" s="17" t="s">
        <v>53</v>
      </c>
      <c r="AB22" s="17" t="s">
        <v>53</v>
      </c>
      <c r="AC22" s="20">
        <v>1.0549999999999999</v>
      </c>
      <c r="AD22" s="17" t="s">
        <v>53</v>
      </c>
      <c r="AE22" s="17" t="s">
        <v>53</v>
      </c>
      <c r="AF22" s="20">
        <v>0</v>
      </c>
      <c r="AG22" s="20">
        <f t="shared" si="0"/>
        <v>1.95987190776</v>
      </c>
      <c r="AH22" s="20" t="s">
        <v>53</v>
      </c>
      <c r="AI22" s="17" t="s">
        <v>53</v>
      </c>
      <c r="AJ22" s="20">
        <f>AC22</f>
        <v>1.0549999999999999</v>
      </c>
      <c r="AK22" s="17" t="s">
        <v>53</v>
      </c>
      <c r="AL22" s="17" t="s">
        <v>53</v>
      </c>
    </row>
    <row r="23" spans="1:38" ht="47.25" x14ac:dyDescent="0.25">
      <c r="A23" s="27" t="s">
        <v>63</v>
      </c>
      <c r="B23" s="28" t="s">
        <v>64</v>
      </c>
      <c r="C23" s="29" t="s">
        <v>137</v>
      </c>
      <c r="D23" s="20">
        <v>0</v>
      </c>
      <c r="E23" s="20">
        <f>E24+E25</f>
        <v>0</v>
      </c>
      <c r="F23" s="17" t="s">
        <v>53</v>
      </c>
      <c r="G23" s="17" t="s">
        <v>53</v>
      </c>
      <c r="H23" s="17" t="s">
        <v>53</v>
      </c>
      <c r="I23" s="17" t="s">
        <v>53</v>
      </c>
      <c r="J23" s="17" t="s">
        <v>53</v>
      </c>
      <c r="K23" s="20">
        <v>0</v>
      </c>
      <c r="L23" s="20">
        <f>L24+L25</f>
        <v>0</v>
      </c>
      <c r="M23" s="17" t="s">
        <v>53</v>
      </c>
      <c r="N23" s="17" t="s">
        <v>53</v>
      </c>
      <c r="O23" s="17" t="s">
        <v>53</v>
      </c>
      <c r="P23" s="17" t="s">
        <v>53</v>
      </c>
      <c r="Q23" s="17" t="s">
        <v>53</v>
      </c>
      <c r="R23" s="20">
        <v>0</v>
      </c>
      <c r="S23" s="20">
        <f>S24+S25</f>
        <v>150.76728578000001</v>
      </c>
      <c r="T23" s="20">
        <f>T24</f>
        <v>20</v>
      </c>
      <c r="U23" s="17" t="s">
        <v>53</v>
      </c>
      <c r="V23" s="17" t="s">
        <v>53</v>
      </c>
      <c r="W23" s="17" t="s">
        <v>53</v>
      </c>
      <c r="X23" s="17" t="s">
        <v>53</v>
      </c>
      <c r="Y23" s="20">
        <v>0</v>
      </c>
      <c r="Z23" s="20">
        <f>Z24+Z25</f>
        <v>0</v>
      </c>
      <c r="AA23" s="17" t="s">
        <v>53</v>
      </c>
      <c r="AB23" s="17" t="s">
        <v>53</v>
      </c>
      <c r="AC23" s="17" t="s">
        <v>53</v>
      </c>
      <c r="AD23" s="17" t="s">
        <v>53</v>
      </c>
      <c r="AE23" s="17" t="s">
        <v>53</v>
      </c>
      <c r="AF23" s="20">
        <v>0</v>
      </c>
      <c r="AG23" s="20">
        <f t="shared" si="0"/>
        <v>150.76728578000001</v>
      </c>
      <c r="AH23" s="20">
        <f>T23</f>
        <v>20</v>
      </c>
      <c r="AI23" s="17" t="s">
        <v>53</v>
      </c>
      <c r="AJ23" s="17" t="s">
        <v>53</v>
      </c>
      <c r="AK23" s="17" t="s">
        <v>53</v>
      </c>
      <c r="AL23" s="17" t="s">
        <v>53</v>
      </c>
    </row>
    <row r="24" spans="1:38" ht="31.5" x14ac:dyDescent="0.25">
      <c r="A24" s="21" t="s">
        <v>168</v>
      </c>
      <c r="B24" s="30" t="s">
        <v>169</v>
      </c>
      <c r="C24" s="18" t="s">
        <v>170</v>
      </c>
      <c r="D24" s="20">
        <v>0</v>
      </c>
      <c r="E24" s="20">
        <v>0</v>
      </c>
      <c r="F24" s="17" t="s">
        <v>53</v>
      </c>
      <c r="G24" s="17" t="s">
        <v>53</v>
      </c>
      <c r="H24" s="17" t="s">
        <v>53</v>
      </c>
      <c r="I24" s="17" t="s">
        <v>53</v>
      </c>
      <c r="J24" s="17" t="s">
        <v>53</v>
      </c>
      <c r="K24" s="20">
        <v>0</v>
      </c>
      <c r="L24" s="20">
        <v>0</v>
      </c>
      <c r="M24" s="17" t="s">
        <v>53</v>
      </c>
      <c r="N24" s="17" t="s">
        <v>53</v>
      </c>
      <c r="O24" s="17" t="s">
        <v>53</v>
      </c>
      <c r="P24" s="17" t="s">
        <v>53</v>
      </c>
      <c r="Q24" s="17" t="s">
        <v>53</v>
      </c>
      <c r="R24" s="20">
        <v>0</v>
      </c>
      <c r="S24" s="20">
        <v>150.76728578000001</v>
      </c>
      <c r="T24" s="20">
        <v>20</v>
      </c>
      <c r="U24" s="17" t="s">
        <v>53</v>
      </c>
      <c r="V24" s="17" t="s">
        <v>53</v>
      </c>
      <c r="W24" s="17" t="s">
        <v>53</v>
      </c>
      <c r="X24" s="17" t="s">
        <v>53</v>
      </c>
      <c r="Y24" s="20">
        <v>0</v>
      </c>
      <c r="Z24" s="20">
        <v>0</v>
      </c>
      <c r="AA24" s="17" t="s">
        <v>53</v>
      </c>
      <c r="AB24" s="17" t="s">
        <v>53</v>
      </c>
      <c r="AC24" s="17" t="s">
        <v>53</v>
      </c>
      <c r="AD24" s="17" t="s">
        <v>53</v>
      </c>
      <c r="AE24" s="17" t="s">
        <v>53</v>
      </c>
      <c r="AF24" s="20">
        <v>0</v>
      </c>
      <c r="AG24" s="20">
        <f t="shared" si="0"/>
        <v>150.76728578000001</v>
      </c>
      <c r="AH24" s="20">
        <f>T24</f>
        <v>20</v>
      </c>
      <c r="AI24" s="17" t="s">
        <v>53</v>
      </c>
      <c r="AJ24" s="17" t="s">
        <v>53</v>
      </c>
      <c r="AK24" s="17" t="s">
        <v>53</v>
      </c>
      <c r="AL24" s="17" t="s">
        <v>53</v>
      </c>
    </row>
    <row r="25" spans="1:38" ht="31.5" x14ac:dyDescent="0.25">
      <c r="A25" s="21" t="s">
        <v>171</v>
      </c>
      <c r="B25" s="30" t="s">
        <v>172</v>
      </c>
      <c r="C25" s="18" t="s">
        <v>173</v>
      </c>
      <c r="D25" s="20">
        <v>0</v>
      </c>
      <c r="E25" s="20">
        <v>0</v>
      </c>
      <c r="F25" s="17" t="s">
        <v>53</v>
      </c>
      <c r="G25" s="17" t="s">
        <v>53</v>
      </c>
      <c r="H25" s="17" t="s">
        <v>53</v>
      </c>
      <c r="I25" s="17" t="s">
        <v>53</v>
      </c>
      <c r="J25" s="17" t="s">
        <v>53</v>
      </c>
      <c r="K25" s="20">
        <v>0</v>
      </c>
      <c r="L25" s="20">
        <v>0</v>
      </c>
      <c r="M25" s="17" t="s">
        <v>53</v>
      </c>
      <c r="N25" s="17" t="s">
        <v>53</v>
      </c>
      <c r="O25" s="17" t="s">
        <v>53</v>
      </c>
      <c r="P25" s="17" t="s">
        <v>53</v>
      </c>
      <c r="Q25" s="17" t="s">
        <v>53</v>
      </c>
      <c r="R25" s="20">
        <v>0</v>
      </c>
      <c r="S25" s="20">
        <v>0</v>
      </c>
      <c r="T25" s="20" t="s">
        <v>53</v>
      </c>
      <c r="U25" s="17" t="s">
        <v>53</v>
      </c>
      <c r="V25" s="17" t="s">
        <v>53</v>
      </c>
      <c r="W25" s="17" t="s">
        <v>53</v>
      </c>
      <c r="X25" s="17" t="s">
        <v>53</v>
      </c>
      <c r="Y25" s="20">
        <v>0</v>
      </c>
      <c r="Z25" s="20">
        <v>0</v>
      </c>
      <c r="AA25" s="17" t="s">
        <v>53</v>
      </c>
      <c r="AB25" s="17" t="s">
        <v>53</v>
      </c>
      <c r="AC25" s="17" t="s">
        <v>53</v>
      </c>
      <c r="AD25" s="17" t="s">
        <v>53</v>
      </c>
      <c r="AE25" s="17" t="s">
        <v>53</v>
      </c>
      <c r="AF25" s="20">
        <v>0</v>
      </c>
      <c r="AG25" s="20">
        <f t="shared" si="0"/>
        <v>0</v>
      </c>
      <c r="AH25" s="20" t="s">
        <v>53</v>
      </c>
      <c r="AI25" s="17" t="s">
        <v>53</v>
      </c>
      <c r="AJ25" s="17" t="s">
        <v>53</v>
      </c>
      <c r="AK25" s="17" t="s">
        <v>53</v>
      </c>
      <c r="AL25" s="17" t="s">
        <v>53</v>
      </c>
    </row>
    <row r="26" spans="1:38" ht="31.5" x14ac:dyDescent="0.25">
      <c r="A26" s="27" t="s">
        <v>65</v>
      </c>
      <c r="B26" s="28" t="s">
        <v>66</v>
      </c>
      <c r="C26" s="29" t="s">
        <v>53</v>
      </c>
      <c r="D26" s="20">
        <v>0</v>
      </c>
      <c r="E26" s="20">
        <v>0</v>
      </c>
      <c r="F26" s="17" t="s">
        <v>53</v>
      </c>
      <c r="G26" s="17" t="s">
        <v>53</v>
      </c>
      <c r="H26" s="17" t="s">
        <v>53</v>
      </c>
      <c r="I26" s="17" t="s">
        <v>53</v>
      </c>
      <c r="J26" s="17" t="s">
        <v>53</v>
      </c>
      <c r="K26" s="20">
        <v>0</v>
      </c>
      <c r="L26" s="20">
        <v>0</v>
      </c>
      <c r="M26" s="17" t="s">
        <v>53</v>
      </c>
      <c r="N26" s="17" t="s">
        <v>53</v>
      </c>
      <c r="O26" s="17" t="s">
        <v>53</v>
      </c>
      <c r="P26" s="17" t="s">
        <v>53</v>
      </c>
      <c r="Q26" s="17" t="s">
        <v>53</v>
      </c>
      <c r="R26" s="20">
        <v>0</v>
      </c>
      <c r="S26" s="20">
        <v>0</v>
      </c>
      <c r="T26" s="20" t="s">
        <v>53</v>
      </c>
      <c r="U26" s="17" t="s">
        <v>53</v>
      </c>
      <c r="V26" s="17" t="s">
        <v>53</v>
      </c>
      <c r="W26" s="17" t="s">
        <v>53</v>
      </c>
      <c r="X26" s="17" t="s">
        <v>53</v>
      </c>
      <c r="Y26" s="20">
        <v>0</v>
      </c>
      <c r="Z26" s="20">
        <v>0</v>
      </c>
      <c r="AA26" s="17" t="s">
        <v>53</v>
      </c>
      <c r="AB26" s="17" t="s">
        <v>53</v>
      </c>
      <c r="AC26" s="17" t="s">
        <v>53</v>
      </c>
      <c r="AD26" s="17" t="s">
        <v>53</v>
      </c>
      <c r="AE26" s="17" t="s">
        <v>53</v>
      </c>
      <c r="AF26" s="20">
        <v>0</v>
      </c>
      <c r="AG26" s="20">
        <f t="shared" si="0"/>
        <v>0</v>
      </c>
      <c r="AH26" s="20" t="s">
        <v>53</v>
      </c>
      <c r="AI26" s="17" t="s">
        <v>53</v>
      </c>
      <c r="AJ26" s="17" t="s">
        <v>53</v>
      </c>
      <c r="AK26" s="17" t="s">
        <v>53</v>
      </c>
      <c r="AL26" s="17" t="s">
        <v>53</v>
      </c>
    </row>
    <row r="27" spans="1:38" ht="51.75" hidden="1" customHeight="1" x14ac:dyDescent="0.25">
      <c r="A27" s="27" t="s">
        <v>67</v>
      </c>
      <c r="B27" s="28" t="s">
        <v>68</v>
      </c>
      <c r="C27" s="29" t="s">
        <v>53</v>
      </c>
      <c r="D27" s="20">
        <v>0</v>
      </c>
      <c r="E27" s="20">
        <v>0</v>
      </c>
      <c r="F27" s="17" t="s">
        <v>53</v>
      </c>
      <c r="G27" s="17" t="s">
        <v>53</v>
      </c>
      <c r="H27" s="17" t="s">
        <v>53</v>
      </c>
      <c r="I27" s="17" t="s">
        <v>53</v>
      </c>
      <c r="J27" s="17" t="s">
        <v>53</v>
      </c>
      <c r="K27" s="20">
        <v>0</v>
      </c>
      <c r="L27" s="20">
        <v>0</v>
      </c>
      <c r="M27" s="17" t="s">
        <v>53</v>
      </c>
      <c r="N27" s="17" t="s">
        <v>53</v>
      </c>
      <c r="O27" s="17" t="s">
        <v>53</v>
      </c>
      <c r="P27" s="17" t="s">
        <v>53</v>
      </c>
      <c r="Q27" s="17" t="s">
        <v>53</v>
      </c>
      <c r="R27" s="20">
        <v>0</v>
      </c>
      <c r="S27" s="20">
        <v>0</v>
      </c>
      <c r="T27" s="20" t="s">
        <v>53</v>
      </c>
      <c r="U27" s="17" t="s">
        <v>53</v>
      </c>
      <c r="V27" s="17" t="s">
        <v>53</v>
      </c>
      <c r="W27" s="17" t="s">
        <v>53</v>
      </c>
      <c r="X27" s="17" t="s">
        <v>53</v>
      </c>
      <c r="Y27" s="20">
        <v>0</v>
      </c>
      <c r="Z27" s="20">
        <v>0</v>
      </c>
      <c r="AA27" s="17" t="s">
        <v>53</v>
      </c>
      <c r="AB27" s="17" t="s">
        <v>53</v>
      </c>
      <c r="AC27" s="17" t="s">
        <v>53</v>
      </c>
      <c r="AD27" s="17" t="s">
        <v>53</v>
      </c>
      <c r="AE27" s="17" t="s">
        <v>53</v>
      </c>
      <c r="AF27" s="20">
        <v>0</v>
      </c>
      <c r="AG27" s="20">
        <f t="shared" si="0"/>
        <v>0</v>
      </c>
      <c r="AH27" s="20" t="s">
        <v>53</v>
      </c>
      <c r="AI27" s="17" t="s">
        <v>53</v>
      </c>
      <c r="AJ27" s="17" t="s">
        <v>53</v>
      </c>
      <c r="AK27" s="17" t="s">
        <v>53</v>
      </c>
      <c r="AL27" s="17" t="s">
        <v>53</v>
      </c>
    </row>
    <row r="28" spans="1:38" ht="33.75" hidden="1" customHeight="1" x14ac:dyDescent="0.25">
      <c r="A28" s="27" t="s">
        <v>69</v>
      </c>
      <c r="B28" s="28" t="s">
        <v>70</v>
      </c>
      <c r="C28" s="29" t="s">
        <v>53</v>
      </c>
      <c r="D28" s="20">
        <v>0</v>
      </c>
      <c r="E28" s="20">
        <v>0</v>
      </c>
      <c r="F28" s="17" t="s">
        <v>53</v>
      </c>
      <c r="G28" s="17" t="s">
        <v>53</v>
      </c>
      <c r="H28" s="17" t="s">
        <v>53</v>
      </c>
      <c r="I28" s="17" t="s">
        <v>53</v>
      </c>
      <c r="J28" s="17" t="s">
        <v>53</v>
      </c>
      <c r="K28" s="20">
        <v>0</v>
      </c>
      <c r="L28" s="20">
        <v>0</v>
      </c>
      <c r="M28" s="17" t="s">
        <v>53</v>
      </c>
      <c r="N28" s="17" t="s">
        <v>53</v>
      </c>
      <c r="O28" s="17" t="s">
        <v>53</v>
      </c>
      <c r="P28" s="17" t="s">
        <v>53</v>
      </c>
      <c r="Q28" s="17" t="s">
        <v>53</v>
      </c>
      <c r="R28" s="20">
        <v>0</v>
      </c>
      <c r="S28" s="20">
        <v>0</v>
      </c>
      <c r="T28" s="20" t="s">
        <v>53</v>
      </c>
      <c r="U28" s="17" t="s">
        <v>53</v>
      </c>
      <c r="V28" s="17" t="s">
        <v>53</v>
      </c>
      <c r="W28" s="17" t="s">
        <v>53</v>
      </c>
      <c r="X28" s="17" t="s">
        <v>53</v>
      </c>
      <c r="Y28" s="20">
        <v>0</v>
      </c>
      <c r="Z28" s="20">
        <v>0</v>
      </c>
      <c r="AA28" s="17" t="s">
        <v>53</v>
      </c>
      <c r="AB28" s="17" t="s">
        <v>53</v>
      </c>
      <c r="AC28" s="17" t="s">
        <v>53</v>
      </c>
      <c r="AD28" s="17" t="s">
        <v>53</v>
      </c>
      <c r="AE28" s="17" t="s">
        <v>53</v>
      </c>
      <c r="AF28" s="20">
        <v>0</v>
      </c>
      <c r="AG28" s="20">
        <f t="shared" si="0"/>
        <v>0</v>
      </c>
      <c r="AH28" s="20" t="s">
        <v>53</v>
      </c>
      <c r="AI28" s="17" t="s">
        <v>53</v>
      </c>
      <c r="AJ28" s="17" t="s">
        <v>53</v>
      </c>
      <c r="AK28" s="17" t="s">
        <v>53</v>
      </c>
      <c r="AL28" s="17" t="s">
        <v>53</v>
      </c>
    </row>
    <row r="29" spans="1:38" ht="31.5" x14ac:dyDescent="0.25">
      <c r="A29" s="27" t="s">
        <v>71</v>
      </c>
      <c r="B29" s="28" t="s">
        <v>72</v>
      </c>
      <c r="C29" s="29" t="s">
        <v>53</v>
      </c>
      <c r="D29" s="20">
        <v>0</v>
      </c>
      <c r="E29" s="20">
        <v>0</v>
      </c>
      <c r="F29" s="17" t="s">
        <v>53</v>
      </c>
      <c r="G29" s="17" t="s">
        <v>53</v>
      </c>
      <c r="H29" s="17" t="s">
        <v>53</v>
      </c>
      <c r="I29" s="17" t="s">
        <v>53</v>
      </c>
      <c r="J29" s="17" t="s">
        <v>53</v>
      </c>
      <c r="K29" s="20">
        <v>0</v>
      </c>
      <c r="L29" s="20">
        <v>0</v>
      </c>
      <c r="M29" s="17" t="s">
        <v>53</v>
      </c>
      <c r="N29" s="17" t="s">
        <v>53</v>
      </c>
      <c r="O29" s="17" t="s">
        <v>53</v>
      </c>
      <c r="P29" s="17" t="s">
        <v>53</v>
      </c>
      <c r="Q29" s="17" t="s">
        <v>53</v>
      </c>
      <c r="R29" s="20">
        <v>0</v>
      </c>
      <c r="S29" s="20">
        <v>0</v>
      </c>
      <c r="T29" s="20" t="s">
        <v>53</v>
      </c>
      <c r="U29" s="17" t="s">
        <v>53</v>
      </c>
      <c r="V29" s="17" t="s">
        <v>53</v>
      </c>
      <c r="W29" s="17" t="s">
        <v>53</v>
      </c>
      <c r="X29" s="17" t="s">
        <v>53</v>
      </c>
      <c r="Y29" s="20">
        <v>0</v>
      </c>
      <c r="Z29" s="20">
        <v>0</v>
      </c>
      <c r="AA29" s="17" t="s">
        <v>53</v>
      </c>
      <c r="AB29" s="17" t="s">
        <v>53</v>
      </c>
      <c r="AC29" s="17" t="s">
        <v>53</v>
      </c>
      <c r="AD29" s="17" t="s">
        <v>53</v>
      </c>
      <c r="AE29" s="17" t="s">
        <v>53</v>
      </c>
      <c r="AF29" s="20">
        <v>0</v>
      </c>
      <c r="AG29" s="20">
        <f t="shared" si="0"/>
        <v>0</v>
      </c>
      <c r="AH29" s="20" t="s">
        <v>53</v>
      </c>
      <c r="AI29" s="17" t="s">
        <v>53</v>
      </c>
      <c r="AJ29" s="17" t="s">
        <v>53</v>
      </c>
      <c r="AK29" s="17" t="s">
        <v>53</v>
      </c>
      <c r="AL29" s="17" t="s">
        <v>53</v>
      </c>
    </row>
    <row r="30" spans="1:38" ht="33.75" hidden="1" customHeight="1" x14ac:dyDescent="0.25">
      <c r="A30" s="27" t="s">
        <v>73</v>
      </c>
      <c r="B30" s="28" t="s">
        <v>74</v>
      </c>
      <c r="C30" s="29" t="s">
        <v>53</v>
      </c>
      <c r="D30" s="20">
        <v>0</v>
      </c>
      <c r="E30" s="20">
        <v>0</v>
      </c>
      <c r="F30" s="17" t="s">
        <v>53</v>
      </c>
      <c r="G30" s="17" t="s">
        <v>53</v>
      </c>
      <c r="H30" s="17" t="s">
        <v>53</v>
      </c>
      <c r="I30" s="17" t="s">
        <v>53</v>
      </c>
      <c r="J30" s="17" t="s">
        <v>53</v>
      </c>
      <c r="K30" s="20">
        <v>0</v>
      </c>
      <c r="L30" s="20">
        <v>0</v>
      </c>
      <c r="M30" s="17" t="s">
        <v>53</v>
      </c>
      <c r="N30" s="17" t="s">
        <v>53</v>
      </c>
      <c r="O30" s="17" t="s">
        <v>53</v>
      </c>
      <c r="P30" s="17" t="s">
        <v>53</v>
      </c>
      <c r="Q30" s="17" t="s">
        <v>53</v>
      </c>
      <c r="R30" s="20">
        <v>0</v>
      </c>
      <c r="S30" s="20">
        <v>0</v>
      </c>
      <c r="T30" s="20" t="s">
        <v>53</v>
      </c>
      <c r="U30" s="17" t="s">
        <v>53</v>
      </c>
      <c r="V30" s="17" t="s">
        <v>53</v>
      </c>
      <c r="W30" s="17" t="s">
        <v>53</v>
      </c>
      <c r="X30" s="17" t="s">
        <v>53</v>
      </c>
      <c r="Y30" s="20">
        <v>0</v>
      </c>
      <c r="Z30" s="20">
        <v>0</v>
      </c>
      <c r="AA30" s="17" t="s">
        <v>53</v>
      </c>
      <c r="AB30" s="17" t="s">
        <v>53</v>
      </c>
      <c r="AC30" s="17" t="s">
        <v>53</v>
      </c>
      <c r="AD30" s="17" t="s">
        <v>53</v>
      </c>
      <c r="AE30" s="17" t="s">
        <v>53</v>
      </c>
      <c r="AF30" s="20">
        <v>0</v>
      </c>
      <c r="AG30" s="20">
        <f t="shared" si="0"/>
        <v>0</v>
      </c>
      <c r="AH30" s="20" t="s">
        <v>53</v>
      </c>
      <c r="AI30" s="17" t="s">
        <v>53</v>
      </c>
      <c r="AJ30" s="17" t="s">
        <v>53</v>
      </c>
      <c r="AK30" s="17" t="s">
        <v>53</v>
      </c>
      <c r="AL30" s="17" t="s">
        <v>53</v>
      </c>
    </row>
    <row r="31" spans="1:38" ht="77.25" hidden="1" customHeight="1" x14ac:dyDescent="0.25">
      <c r="A31" s="27" t="s">
        <v>73</v>
      </c>
      <c r="B31" s="28" t="s">
        <v>75</v>
      </c>
      <c r="C31" s="29" t="s">
        <v>53</v>
      </c>
      <c r="D31" s="20">
        <v>0</v>
      </c>
      <c r="E31" s="20">
        <v>0</v>
      </c>
      <c r="F31" s="17" t="s">
        <v>53</v>
      </c>
      <c r="G31" s="17" t="s">
        <v>53</v>
      </c>
      <c r="H31" s="17" t="s">
        <v>53</v>
      </c>
      <c r="I31" s="17" t="s">
        <v>53</v>
      </c>
      <c r="J31" s="17" t="s">
        <v>53</v>
      </c>
      <c r="K31" s="20">
        <v>0</v>
      </c>
      <c r="L31" s="20">
        <v>0</v>
      </c>
      <c r="M31" s="17" t="s">
        <v>53</v>
      </c>
      <c r="N31" s="17" t="s">
        <v>53</v>
      </c>
      <c r="O31" s="17" t="s">
        <v>53</v>
      </c>
      <c r="P31" s="17" t="s">
        <v>53</v>
      </c>
      <c r="Q31" s="17" t="s">
        <v>53</v>
      </c>
      <c r="R31" s="20">
        <v>0</v>
      </c>
      <c r="S31" s="20">
        <v>0</v>
      </c>
      <c r="T31" s="20" t="s">
        <v>53</v>
      </c>
      <c r="U31" s="17" t="s">
        <v>53</v>
      </c>
      <c r="V31" s="17" t="s">
        <v>53</v>
      </c>
      <c r="W31" s="17" t="s">
        <v>53</v>
      </c>
      <c r="X31" s="17" t="s">
        <v>53</v>
      </c>
      <c r="Y31" s="20">
        <v>0</v>
      </c>
      <c r="Z31" s="20">
        <v>0</v>
      </c>
      <c r="AA31" s="17" t="s">
        <v>53</v>
      </c>
      <c r="AB31" s="17" t="s">
        <v>53</v>
      </c>
      <c r="AC31" s="17" t="s">
        <v>53</v>
      </c>
      <c r="AD31" s="17" t="s">
        <v>53</v>
      </c>
      <c r="AE31" s="17" t="s">
        <v>53</v>
      </c>
      <c r="AF31" s="20">
        <v>0</v>
      </c>
      <c r="AG31" s="20">
        <f t="shared" si="0"/>
        <v>0</v>
      </c>
      <c r="AH31" s="20" t="s">
        <v>53</v>
      </c>
      <c r="AI31" s="17" t="s">
        <v>53</v>
      </c>
      <c r="AJ31" s="17" t="s">
        <v>53</v>
      </c>
      <c r="AK31" s="17" t="s">
        <v>53</v>
      </c>
      <c r="AL31" s="17" t="s">
        <v>53</v>
      </c>
    </row>
    <row r="32" spans="1:38" ht="79.5" hidden="1" customHeight="1" x14ac:dyDescent="0.25">
      <c r="A32" s="27" t="s">
        <v>73</v>
      </c>
      <c r="B32" s="28" t="s">
        <v>76</v>
      </c>
      <c r="C32" s="29" t="s">
        <v>53</v>
      </c>
      <c r="D32" s="20">
        <v>0</v>
      </c>
      <c r="E32" s="20">
        <v>0</v>
      </c>
      <c r="F32" s="17" t="s">
        <v>53</v>
      </c>
      <c r="G32" s="17" t="s">
        <v>53</v>
      </c>
      <c r="H32" s="17" t="s">
        <v>53</v>
      </c>
      <c r="I32" s="17" t="s">
        <v>53</v>
      </c>
      <c r="J32" s="17" t="s">
        <v>53</v>
      </c>
      <c r="K32" s="20">
        <v>0</v>
      </c>
      <c r="L32" s="20">
        <v>0</v>
      </c>
      <c r="M32" s="17" t="s">
        <v>53</v>
      </c>
      <c r="N32" s="17" t="s">
        <v>53</v>
      </c>
      <c r="O32" s="17" t="s">
        <v>53</v>
      </c>
      <c r="P32" s="17" t="s">
        <v>53</v>
      </c>
      <c r="Q32" s="17" t="s">
        <v>53</v>
      </c>
      <c r="R32" s="20">
        <v>0</v>
      </c>
      <c r="S32" s="20">
        <v>0</v>
      </c>
      <c r="T32" s="20" t="s">
        <v>53</v>
      </c>
      <c r="U32" s="17" t="s">
        <v>53</v>
      </c>
      <c r="V32" s="17" t="s">
        <v>53</v>
      </c>
      <c r="W32" s="17" t="s">
        <v>53</v>
      </c>
      <c r="X32" s="17" t="s">
        <v>53</v>
      </c>
      <c r="Y32" s="20">
        <v>0</v>
      </c>
      <c r="Z32" s="20">
        <v>0</v>
      </c>
      <c r="AA32" s="17" t="s">
        <v>53</v>
      </c>
      <c r="AB32" s="17" t="s">
        <v>53</v>
      </c>
      <c r="AC32" s="17" t="s">
        <v>53</v>
      </c>
      <c r="AD32" s="17" t="s">
        <v>53</v>
      </c>
      <c r="AE32" s="17" t="s">
        <v>53</v>
      </c>
      <c r="AF32" s="20">
        <v>0</v>
      </c>
      <c r="AG32" s="20">
        <f t="shared" si="0"/>
        <v>0</v>
      </c>
      <c r="AH32" s="20" t="s">
        <v>53</v>
      </c>
      <c r="AI32" s="17" t="s">
        <v>53</v>
      </c>
      <c r="AJ32" s="17" t="s">
        <v>53</v>
      </c>
      <c r="AK32" s="17" t="s">
        <v>53</v>
      </c>
      <c r="AL32" s="17" t="s">
        <v>53</v>
      </c>
    </row>
    <row r="33" spans="1:38" ht="90" hidden="1" customHeight="1" x14ac:dyDescent="0.25">
      <c r="A33" s="27" t="s">
        <v>73</v>
      </c>
      <c r="B33" s="28" t="s">
        <v>77</v>
      </c>
      <c r="C33" s="29" t="s">
        <v>53</v>
      </c>
      <c r="D33" s="20">
        <v>0</v>
      </c>
      <c r="E33" s="20">
        <v>0</v>
      </c>
      <c r="F33" s="17" t="s">
        <v>53</v>
      </c>
      <c r="G33" s="17" t="s">
        <v>53</v>
      </c>
      <c r="H33" s="17" t="s">
        <v>53</v>
      </c>
      <c r="I33" s="17" t="s">
        <v>53</v>
      </c>
      <c r="J33" s="17" t="s">
        <v>53</v>
      </c>
      <c r="K33" s="20">
        <v>0</v>
      </c>
      <c r="L33" s="20">
        <v>0</v>
      </c>
      <c r="M33" s="17" t="s">
        <v>53</v>
      </c>
      <c r="N33" s="17" t="s">
        <v>53</v>
      </c>
      <c r="O33" s="17" t="s">
        <v>53</v>
      </c>
      <c r="P33" s="17" t="s">
        <v>53</v>
      </c>
      <c r="Q33" s="17" t="s">
        <v>53</v>
      </c>
      <c r="R33" s="20">
        <v>0</v>
      </c>
      <c r="S33" s="20">
        <v>0</v>
      </c>
      <c r="T33" s="20" t="s">
        <v>53</v>
      </c>
      <c r="U33" s="17" t="s">
        <v>53</v>
      </c>
      <c r="V33" s="17" t="s">
        <v>53</v>
      </c>
      <c r="W33" s="17" t="s">
        <v>53</v>
      </c>
      <c r="X33" s="17" t="s">
        <v>53</v>
      </c>
      <c r="Y33" s="20">
        <v>0</v>
      </c>
      <c r="Z33" s="20">
        <v>0</v>
      </c>
      <c r="AA33" s="17" t="s">
        <v>53</v>
      </c>
      <c r="AB33" s="17" t="s">
        <v>53</v>
      </c>
      <c r="AC33" s="17" t="s">
        <v>53</v>
      </c>
      <c r="AD33" s="17" t="s">
        <v>53</v>
      </c>
      <c r="AE33" s="17" t="s">
        <v>53</v>
      </c>
      <c r="AF33" s="20">
        <v>0</v>
      </c>
      <c r="AG33" s="20">
        <f t="shared" si="0"/>
        <v>0</v>
      </c>
      <c r="AH33" s="20" t="s">
        <v>53</v>
      </c>
      <c r="AI33" s="17" t="s">
        <v>53</v>
      </c>
      <c r="AJ33" s="17" t="s">
        <v>53</v>
      </c>
      <c r="AK33" s="17" t="s">
        <v>53</v>
      </c>
      <c r="AL33" s="17" t="s">
        <v>53</v>
      </c>
    </row>
    <row r="34" spans="1:38" ht="33.75" hidden="1" customHeight="1" x14ac:dyDescent="0.25">
      <c r="A34" s="27" t="s">
        <v>78</v>
      </c>
      <c r="B34" s="28" t="s">
        <v>74</v>
      </c>
      <c r="C34" s="29" t="s">
        <v>53</v>
      </c>
      <c r="D34" s="20">
        <v>0</v>
      </c>
      <c r="E34" s="20">
        <v>0</v>
      </c>
      <c r="F34" s="17" t="s">
        <v>53</v>
      </c>
      <c r="G34" s="17" t="s">
        <v>53</v>
      </c>
      <c r="H34" s="17" t="s">
        <v>53</v>
      </c>
      <c r="I34" s="17" t="s">
        <v>53</v>
      </c>
      <c r="J34" s="17" t="s">
        <v>53</v>
      </c>
      <c r="K34" s="20">
        <v>0</v>
      </c>
      <c r="L34" s="20">
        <v>0</v>
      </c>
      <c r="M34" s="17" t="s">
        <v>53</v>
      </c>
      <c r="N34" s="17" t="s">
        <v>53</v>
      </c>
      <c r="O34" s="17" t="s">
        <v>53</v>
      </c>
      <c r="P34" s="17" t="s">
        <v>53</v>
      </c>
      <c r="Q34" s="17" t="s">
        <v>53</v>
      </c>
      <c r="R34" s="20">
        <v>0</v>
      </c>
      <c r="S34" s="20">
        <v>0</v>
      </c>
      <c r="T34" s="20" t="s">
        <v>53</v>
      </c>
      <c r="U34" s="17" t="s">
        <v>53</v>
      </c>
      <c r="V34" s="17" t="s">
        <v>53</v>
      </c>
      <c r="W34" s="17" t="s">
        <v>53</v>
      </c>
      <c r="X34" s="17" t="s">
        <v>53</v>
      </c>
      <c r="Y34" s="20">
        <v>0</v>
      </c>
      <c r="Z34" s="20">
        <v>0</v>
      </c>
      <c r="AA34" s="17" t="s">
        <v>53</v>
      </c>
      <c r="AB34" s="17" t="s">
        <v>53</v>
      </c>
      <c r="AC34" s="17" t="s">
        <v>53</v>
      </c>
      <c r="AD34" s="17" t="s">
        <v>53</v>
      </c>
      <c r="AE34" s="17" t="s">
        <v>53</v>
      </c>
      <c r="AF34" s="20">
        <v>0</v>
      </c>
      <c r="AG34" s="20">
        <f t="shared" si="0"/>
        <v>0</v>
      </c>
      <c r="AH34" s="20" t="s">
        <v>53</v>
      </c>
      <c r="AI34" s="17" t="s">
        <v>53</v>
      </c>
      <c r="AJ34" s="17" t="s">
        <v>53</v>
      </c>
      <c r="AK34" s="17" t="s">
        <v>53</v>
      </c>
      <c r="AL34" s="17" t="s">
        <v>53</v>
      </c>
    </row>
    <row r="35" spans="1:38" ht="75.75" hidden="1" customHeight="1" x14ac:dyDescent="0.25">
      <c r="A35" s="27" t="s">
        <v>78</v>
      </c>
      <c r="B35" s="28" t="s">
        <v>75</v>
      </c>
      <c r="C35" s="29" t="s">
        <v>53</v>
      </c>
      <c r="D35" s="20">
        <v>0</v>
      </c>
      <c r="E35" s="20">
        <v>0</v>
      </c>
      <c r="F35" s="17" t="s">
        <v>53</v>
      </c>
      <c r="G35" s="17" t="s">
        <v>53</v>
      </c>
      <c r="H35" s="17" t="s">
        <v>53</v>
      </c>
      <c r="I35" s="17" t="s">
        <v>53</v>
      </c>
      <c r="J35" s="17" t="s">
        <v>53</v>
      </c>
      <c r="K35" s="20">
        <v>0</v>
      </c>
      <c r="L35" s="20">
        <v>0</v>
      </c>
      <c r="M35" s="17" t="s">
        <v>53</v>
      </c>
      <c r="N35" s="17" t="s">
        <v>53</v>
      </c>
      <c r="O35" s="17" t="s">
        <v>53</v>
      </c>
      <c r="P35" s="17" t="s">
        <v>53</v>
      </c>
      <c r="Q35" s="17" t="s">
        <v>53</v>
      </c>
      <c r="R35" s="20">
        <v>0</v>
      </c>
      <c r="S35" s="20">
        <v>0</v>
      </c>
      <c r="T35" s="20" t="s">
        <v>53</v>
      </c>
      <c r="U35" s="17" t="s">
        <v>53</v>
      </c>
      <c r="V35" s="17" t="s">
        <v>53</v>
      </c>
      <c r="W35" s="17" t="s">
        <v>53</v>
      </c>
      <c r="X35" s="17" t="s">
        <v>53</v>
      </c>
      <c r="Y35" s="20">
        <v>0</v>
      </c>
      <c r="Z35" s="20">
        <v>0</v>
      </c>
      <c r="AA35" s="17" t="s">
        <v>53</v>
      </c>
      <c r="AB35" s="17" t="s">
        <v>53</v>
      </c>
      <c r="AC35" s="17" t="s">
        <v>53</v>
      </c>
      <c r="AD35" s="17" t="s">
        <v>53</v>
      </c>
      <c r="AE35" s="17" t="s">
        <v>53</v>
      </c>
      <c r="AF35" s="20">
        <v>0</v>
      </c>
      <c r="AG35" s="20">
        <f t="shared" si="0"/>
        <v>0</v>
      </c>
      <c r="AH35" s="20" t="s">
        <v>53</v>
      </c>
      <c r="AI35" s="17" t="s">
        <v>53</v>
      </c>
      <c r="AJ35" s="17" t="s">
        <v>53</v>
      </c>
      <c r="AK35" s="17" t="s">
        <v>53</v>
      </c>
      <c r="AL35" s="17" t="s">
        <v>53</v>
      </c>
    </row>
    <row r="36" spans="1:38" ht="75.75" hidden="1" customHeight="1" x14ac:dyDescent="0.25">
      <c r="A36" s="27" t="s">
        <v>78</v>
      </c>
      <c r="B36" s="28" t="s">
        <v>76</v>
      </c>
      <c r="C36" s="29" t="s">
        <v>53</v>
      </c>
      <c r="D36" s="20">
        <v>0</v>
      </c>
      <c r="E36" s="20">
        <v>0</v>
      </c>
      <c r="F36" s="17" t="s">
        <v>53</v>
      </c>
      <c r="G36" s="17" t="s">
        <v>53</v>
      </c>
      <c r="H36" s="17" t="s">
        <v>53</v>
      </c>
      <c r="I36" s="17" t="s">
        <v>53</v>
      </c>
      <c r="J36" s="17" t="s">
        <v>53</v>
      </c>
      <c r="K36" s="20">
        <v>0</v>
      </c>
      <c r="L36" s="20">
        <v>0</v>
      </c>
      <c r="M36" s="17" t="s">
        <v>53</v>
      </c>
      <c r="N36" s="17" t="s">
        <v>53</v>
      </c>
      <c r="O36" s="17" t="s">
        <v>53</v>
      </c>
      <c r="P36" s="17" t="s">
        <v>53</v>
      </c>
      <c r="Q36" s="17" t="s">
        <v>53</v>
      </c>
      <c r="R36" s="20">
        <v>0</v>
      </c>
      <c r="S36" s="20">
        <v>0</v>
      </c>
      <c r="T36" s="20" t="s">
        <v>53</v>
      </c>
      <c r="U36" s="17" t="s">
        <v>53</v>
      </c>
      <c r="V36" s="17" t="s">
        <v>53</v>
      </c>
      <c r="W36" s="17" t="s">
        <v>53</v>
      </c>
      <c r="X36" s="17" t="s">
        <v>53</v>
      </c>
      <c r="Y36" s="20">
        <v>0</v>
      </c>
      <c r="Z36" s="20">
        <v>0</v>
      </c>
      <c r="AA36" s="17" t="s">
        <v>53</v>
      </c>
      <c r="AB36" s="17" t="s">
        <v>53</v>
      </c>
      <c r="AC36" s="17" t="s">
        <v>53</v>
      </c>
      <c r="AD36" s="17" t="s">
        <v>53</v>
      </c>
      <c r="AE36" s="17" t="s">
        <v>53</v>
      </c>
      <c r="AF36" s="20">
        <v>0</v>
      </c>
      <c r="AG36" s="20">
        <f t="shared" si="0"/>
        <v>0</v>
      </c>
      <c r="AH36" s="20" t="s">
        <v>53</v>
      </c>
      <c r="AI36" s="17" t="s">
        <v>53</v>
      </c>
      <c r="AJ36" s="17" t="s">
        <v>53</v>
      </c>
      <c r="AK36" s="17" t="s">
        <v>53</v>
      </c>
      <c r="AL36" s="17" t="s">
        <v>53</v>
      </c>
    </row>
    <row r="37" spans="1:38" ht="93" hidden="1" customHeight="1" x14ac:dyDescent="0.25">
      <c r="A37" s="27" t="s">
        <v>78</v>
      </c>
      <c r="B37" s="28" t="s">
        <v>79</v>
      </c>
      <c r="C37" s="29" t="s">
        <v>53</v>
      </c>
      <c r="D37" s="20">
        <v>0</v>
      </c>
      <c r="E37" s="20">
        <v>0</v>
      </c>
      <c r="F37" s="17" t="s">
        <v>53</v>
      </c>
      <c r="G37" s="17" t="s">
        <v>53</v>
      </c>
      <c r="H37" s="17" t="s">
        <v>53</v>
      </c>
      <c r="I37" s="17" t="s">
        <v>53</v>
      </c>
      <c r="J37" s="17" t="s">
        <v>53</v>
      </c>
      <c r="K37" s="20">
        <v>0</v>
      </c>
      <c r="L37" s="20">
        <v>0</v>
      </c>
      <c r="M37" s="17" t="s">
        <v>53</v>
      </c>
      <c r="N37" s="17" t="s">
        <v>53</v>
      </c>
      <c r="O37" s="17" t="s">
        <v>53</v>
      </c>
      <c r="P37" s="17" t="s">
        <v>53</v>
      </c>
      <c r="Q37" s="17" t="s">
        <v>53</v>
      </c>
      <c r="R37" s="20">
        <v>0</v>
      </c>
      <c r="S37" s="20">
        <v>0</v>
      </c>
      <c r="T37" s="20" t="s">
        <v>53</v>
      </c>
      <c r="U37" s="17" t="s">
        <v>53</v>
      </c>
      <c r="V37" s="17" t="s">
        <v>53</v>
      </c>
      <c r="W37" s="17" t="s">
        <v>53</v>
      </c>
      <c r="X37" s="17" t="s">
        <v>53</v>
      </c>
      <c r="Y37" s="20">
        <v>0</v>
      </c>
      <c r="Z37" s="20">
        <v>0</v>
      </c>
      <c r="AA37" s="17" t="s">
        <v>53</v>
      </c>
      <c r="AB37" s="17" t="s">
        <v>53</v>
      </c>
      <c r="AC37" s="17" t="s">
        <v>53</v>
      </c>
      <c r="AD37" s="17" t="s">
        <v>53</v>
      </c>
      <c r="AE37" s="17" t="s">
        <v>53</v>
      </c>
      <c r="AF37" s="20">
        <v>0</v>
      </c>
      <c r="AG37" s="20">
        <f t="shared" si="0"/>
        <v>0</v>
      </c>
      <c r="AH37" s="20" t="s">
        <v>53</v>
      </c>
      <c r="AI37" s="17" t="s">
        <v>53</v>
      </c>
      <c r="AJ37" s="17" t="s">
        <v>53</v>
      </c>
      <c r="AK37" s="17" t="s">
        <v>53</v>
      </c>
      <c r="AL37" s="17" t="s">
        <v>53</v>
      </c>
    </row>
    <row r="38" spans="1:38" ht="63" x14ac:dyDescent="0.25">
      <c r="A38" s="27" t="s">
        <v>80</v>
      </c>
      <c r="B38" s="28" t="s">
        <v>81</v>
      </c>
      <c r="C38" s="29" t="s">
        <v>137</v>
      </c>
      <c r="D38" s="20">
        <v>0</v>
      </c>
      <c r="E38" s="20">
        <v>0</v>
      </c>
      <c r="F38" s="17" t="s">
        <v>53</v>
      </c>
      <c r="G38" s="17" t="s">
        <v>53</v>
      </c>
      <c r="H38" s="17" t="s">
        <v>53</v>
      </c>
      <c r="I38" s="17" t="s">
        <v>53</v>
      </c>
      <c r="J38" s="17" t="s">
        <v>53</v>
      </c>
      <c r="K38" s="20">
        <v>0</v>
      </c>
      <c r="L38" s="20">
        <v>0</v>
      </c>
      <c r="M38" s="17" t="s">
        <v>53</v>
      </c>
      <c r="N38" s="17" t="s">
        <v>53</v>
      </c>
      <c r="O38" s="17" t="s">
        <v>53</v>
      </c>
      <c r="P38" s="17" t="s">
        <v>53</v>
      </c>
      <c r="Q38" s="17" t="s">
        <v>53</v>
      </c>
      <c r="R38" s="20">
        <v>0</v>
      </c>
      <c r="S38" s="20">
        <f>S40</f>
        <v>0.54529628385000006</v>
      </c>
      <c r="T38" s="20">
        <f>T40</f>
        <v>0.23</v>
      </c>
      <c r="U38" s="17" t="s">
        <v>53</v>
      </c>
      <c r="V38" s="17" t="s">
        <v>53</v>
      </c>
      <c r="W38" s="17" t="s">
        <v>53</v>
      </c>
      <c r="X38" s="17" t="s">
        <v>53</v>
      </c>
      <c r="Y38" s="20">
        <v>0</v>
      </c>
      <c r="Z38" s="20">
        <v>0</v>
      </c>
      <c r="AA38" s="17" t="s">
        <v>53</v>
      </c>
      <c r="AB38" s="17" t="s">
        <v>53</v>
      </c>
      <c r="AC38" s="17" t="s">
        <v>53</v>
      </c>
      <c r="AD38" s="17" t="s">
        <v>53</v>
      </c>
      <c r="AE38" s="17" t="s">
        <v>53</v>
      </c>
      <c r="AF38" s="20">
        <v>0</v>
      </c>
      <c r="AG38" s="20">
        <f t="shared" si="0"/>
        <v>0.54529628385000006</v>
      </c>
      <c r="AH38" s="20">
        <f>T38</f>
        <v>0.23</v>
      </c>
      <c r="AI38" s="17" t="s">
        <v>53</v>
      </c>
      <c r="AJ38" s="17" t="s">
        <v>53</v>
      </c>
      <c r="AK38" s="17" t="s">
        <v>53</v>
      </c>
      <c r="AL38" s="17" t="s">
        <v>53</v>
      </c>
    </row>
    <row r="39" spans="1:38" ht="44.25" customHeight="1" x14ac:dyDescent="0.25">
      <c r="A39" s="27" t="s">
        <v>82</v>
      </c>
      <c r="B39" s="28" t="s">
        <v>83</v>
      </c>
      <c r="C39" s="29" t="s">
        <v>53</v>
      </c>
      <c r="D39" s="20">
        <v>0</v>
      </c>
      <c r="E39" s="20">
        <v>0</v>
      </c>
      <c r="F39" s="17" t="s">
        <v>53</v>
      </c>
      <c r="G39" s="17" t="s">
        <v>53</v>
      </c>
      <c r="H39" s="17" t="s">
        <v>53</v>
      </c>
      <c r="I39" s="17" t="s">
        <v>53</v>
      </c>
      <c r="J39" s="17" t="s">
        <v>53</v>
      </c>
      <c r="K39" s="20">
        <v>0</v>
      </c>
      <c r="L39" s="20">
        <v>0</v>
      </c>
      <c r="M39" s="17" t="s">
        <v>53</v>
      </c>
      <c r="N39" s="17" t="s">
        <v>53</v>
      </c>
      <c r="O39" s="17" t="s">
        <v>53</v>
      </c>
      <c r="P39" s="17" t="s">
        <v>53</v>
      </c>
      <c r="Q39" s="17" t="s">
        <v>53</v>
      </c>
      <c r="R39" s="20">
        <v>0</v>
      </c>
      <c r="S39" s="20">
        <v>0</v>
      </c>
      <c r="T39" s="20" t="s">
        <v>53</v>
      </c>
      <c r="U39" s="17" t="s">
        <v>53</v>
      </c>
      <c r="V39" s="17" t="s">
        <v>53</v>
      </c>
      <c r="W39" s="17" t="s">
        <v>53</v>
      </c>
      <c r="X39" s="17" t="s">
        <v>53</v>
      </c>
      <c r="Y39" s="20">
        <v>0</v>
      </c>
      <c r="Z39" s="20">
        <v>0</v>
      </c>
      <c r="AA39" s="17" t="s">
        <v>53</v>
      </c>
      <c r="AB39" s="17" t="s">
        <v>53</v>
      </c>
      <c r="AC39" s="17" t="s">
        <v>53</v>
      </c>
      <c r="AD39" s="17" t="s">
        <v>53</v>
      </c>
      <c r="AE39" s="17" t="s">
        <v>53</v>
      </c>
      <c r="AF39" s="20">
        <v>0</v>
      </c>
      <c r="AG39" s="20">
        <f t="shared" si="0"/>
        <v>0</v>
      </c>
      <c r="AH39" s="20" t="s">
        <v>53</v>
      </c>
      <c r="AI39" s="17" t="s">
        <v>53</v>
      </c>
      <c r="AJ39" s="17" t="s">
        <v>53</v>
      </c>
      <c r="AK39" s="17" t="s">
        <v>53</v>
      </c>
      <c r="AL39" s="17" t="s">
        <v>53</v>
      </c>
    </row>
    <row r="40" spans="1:38" ht="45.75" customHeight="1" x14ac:dyDescent="0.25">
      <c r="A40" s="27" t="s">
        <v>84</v>
      </c>
      <c r="B40" s="28" t="s">
        <v>85</v>
      </c>
      <c r="C40" s="29" t="s">
        <v>137</v>
      </c>
      <c r="D40" s="20">
        <v>0</v>
      </c>
      <c r="E40" s="20">
        <v>0</v>
      </c>
      <c r="F40" s="17" t="s">
        <v>53</v>
      </c>
      <c r="G40" s="17" t="s">
        <v>53</v>
      </c>
      <c r="H40" s="17" t="s">
        <v>53</v>
      </c>
      <c r="I40" s="17" t="s">
        <v>53</v>
      </c>
      <c r="J40" s="17" t="s">
        <v>53</v>
      </c>
      <c r="K40" s="20">
        <v>0</v>
      </c>
      <c r="L40" s="20">
        <v>0</v>
      </c>
      <c r="M40" s="17" t="s">
        <v>53</v>
      </c>
      <c r="N40" s="17" t="s">
        <v>53</v>
      </c>
      <c r="O40" s="17" t="s">
        <v>53</v>
      </c>
      <c r="P40" s="17" t="s">
        <v>53</v>
      </c>
      <c r="Q40" s="17" t="s">
        <v>53</v>
      </c>
      <c r="R40" s="20">
        <v>0</v>
      </c>
      <c r="S40" s="20">
        <f>SUM(S41)</f>
        <v>0.54529628385000006</v>
      </c>
      <c r="T40" s="20">
        <f>SUM(T41)</f>
        <v>0.23</v>
      </c>
      <c r="U40" s="17" t="s">
        <v>53</v>
      </c>
      <c r="V40" s="17" t="s">
        <v>53</v>
      </c>
      <c r="W40" s="17" t="s">
        <v>53</v>
      </c>
      <c r="X40" s="17" t="s">
        <v>53</v>
      </c>
      <c r="Y40" s="20">
        <v>0</v>
      </c>
      <c r="Z40" s="20">
        <v>0</v>
      </c>
      <c r="AA40" s="17" t="s">
        <v>53</v>
      </c>
      <c r="AB40" s="17" t="s">
        <v>53</v>
      </c>
      <c r="AC40" s="17" t="s">
        <v>53</v>
      </c>
      <c r="AD40" s="17" t="s">
        <v>53</v>
      </c>
      <c r="AE40" s="17" t="s">
        <v>53</v>
      </c>
      <c r="AF40" s="20">
        <v>0</v>
      </c>
      <c r="AG40" s="20">
        <f t="shared" si="0"/>
        <v>0.54529628385000006</v>
      </c>
      <c r="AH40" s="20">
        <f>T40</f>
        <v>0.23</v>
      </c>
      <c r="AI40" s="17" t="s">
        <v>53</v>
      </c>
      <c r="AJ40" s="17" t="s">
        <v>53</v>
      </c>
      <c r="AK40" s="17" t="s">
        <v>53</v>
      </c>
      <c r="AL40" s="17" t="s">
        <v>53</v>
      </c>
    </row>
    <row r="41" spans="1:38" ht="63" x14ac:dyDescent="0.25">
      <c r="A41" s="21" t="s">
        <v>198</v>
      </c>
      <c r="B41" s="30" t="s">
        <v>199</v>
      </c>
      <c r="C41" s="18" t="s">
        <v>200</v>
      </c>
      <c r="D41" s="20">
        <v>0</v>
      </c>
      <c r="E41" s="20">
        <v>0</v>
      </c>
      <c r="F41" s="17" t="s">
        <v>53</v>
      </c>
      <c r="G41" s="17" t="s">
        <v>53</v>
      </c>
      <c r="H41" s="17" t="s">
        <v>53</v>
      </c>
      <c r="I41" s="17" t="s">
        <v>53</v>
      </c>
      <c r="J41" s="17" t="s">
        <v>53</v>
      </c>
      <c r="K41" s="20">
        <v>0</v>
      </c>
      <c r="L41" s="20">
        <v>0</v>
      </c>
      <c r="M41" s="17" t="s">
        <v>53</v>
      </c>
      <c r="N41" s="17" t="s">
        <v>53</v>
      </c>
      <c r="O41" s="17" t="s">
        <v>53</v>
      </c>
      <c r="P41" s="17" t="s">
        <v>53</v>
      </c>
      <c r="Q41" s="17" t="s">
        <v>53</v>
      </c>
      <c r="R41" s="20">
        <v>0</v>
      </c>
      <c r="S41" s="20">
        <v>0.54529628385000006</v>
      </c>
      <c r="T41" s="20">
        <v>0.23</v>
      </c>
      <c r="U41" s="17" t="s">
        <v>53</v>
      </c>
      <c r="V41" s="17" t="s">
        <v>53</v>
      </c>
      <c r="W41" s="17" t="s">
        <v>53</v>
      </c>
      <c r="X41" s="17" t="s">
        <v>53</v>
      </c>
      <c r="Y41" s="20">
        <v>0</v>
      </c>
      <c r="Z41" s="20">
        <v>0</v>
      </c>
      <c r="AA41" s="17" t="s">
        <v>53</v>
      </c>
      <c r="AB41" s="17" t="s">
        <v>53</v>
      </c>
      <c r="AC41" s="17" t="s">
        <v>53</v>
      </c>
      <c r="AD41" s="17" t="s">
        <v>53</v>
      </c>
      <c r="AE41" s="17" t="s">
        <v>53</v>
      </c>
      <c r="AF41" s="20">
        <v>0</v>
      </c>
      <c r="AG41" s="20">
        <f t="shared" ref="AG41" si="2">E41+L41+S41+Z41</f>
        <v>0.54529628385000006</v>
      </c>
      <c r="AH41" s="20">
        <f>T41</f>
        <v>0.23</v>
      </c>
      <c r="AI41" s="17" t="s">
        <v>53</v>
      </c>
      <c r="AJ41" s="17" t="s">
        <v>53</v>
      </c>
      <c r="AK41" s="17" t="s">
        <v>53</v>
      </c>
      <c r="AL41" s="17" t="s">
        <v>53</v>
      </c>
    </row>
    <row r="42" spans="1:38" ht="31.5" x14ac:dyDescent="0.25">
      <c r="A42" s="27" t="s">
        <v>86</v>
      </c>
      <c r="B42" s="28" t="s">
        <v>87</v>
      </c>
      <c r="C42" s="29" t="s">
        <v>137</v>
      </c>
      <c r="D42" s="20">
        <v>0</v>
      </c>
      <c r="E42" s="20">
        <f>E43+E57+E64+E73</f>
        <v>0</v>
      </c>
      <c r="F42" s="17" t="s">
        <v>53</v>
      </c>
      <c r="G42" s="17" t="s">
        <v>53</v>
      </c>
      <c r="H42" s="17" t="s">
        <v>53</v>
      </c>
      <c r="I42" s="17" t="s">
        <v>53</v>
      </c>
      <c r="J42" s="17" t="s">
        <v>53</v>
      </c>
      <c r="K42" s="20">
        <v>0</v>
      </c>
      <c r="L42" s="20">
        <f>L43+L57+L64+L73</f>
        <v>1.7939165099999999</v>
      </c>
      <c r="M42" s="17" t="s">
        <v>53</v>
      </c>
      <c r="N42" s="17" t="s">
        <v>53</v>
      </c>
      <c r="O42" s="17" t="s">
        <v>53</v>
      </c>
      <c r="P42" s="17" t="s">
        <v>53</v>
      </c>
      <c r="Q42" s="17" t="s">
        <v>53</v>
      </c>
      <c r="R42" s="20">
        <v>0</v>
      </c>
      <c r="S42" s="20">
        <f>S43+S57+S64+S73</f>
        <v>19.05643178755</v>
      </c>
      <c r="T42" s="20" t="s">
        <v>53</v>
      </c>
      <c r="U42" s="17" t="s">
        <v>53</v>
      </c>
      <c r="V42" s="17">
        <f>V57</f>
        <v>1.827</v>
      </c>
      <c r="W42" s="17" t="s">
        <v>53</v>
      </c>
      <c r="X42" s="17" t="s">
        <v>53</v>
      </c>
      <c r="Y42" s="20">
        <v>0</v>
      </c>
      <c r="Z42" s="20">
        <f>Z43+Z57+Z64+Z73</f>
        <v>95.249968979831493</v>
      </c>
      <c r="AA42" s="17" t="s">
        <v>53</v>
      </c>
      <c r="AB42" s="17" t="s">
        <v>53</v>
      </c>
      <c r="AC42" s="20">
        <f>AC57</f>
        <v>2.5369999999999999</v>
      </c>
      <c r="AD42" s="17" t="s">
        <v>53</v>
      </c>
      <c r="AE42" s="17" t="s">
        <v>53</v>
      </c>
      <c r="AF42" s="20">
        <v>0</v>
      </c>
      <c r="AG42" s="20">
        <f t="shared" si="0"/>
        <v>116.10031727738149</v>
      </c>
      <c r="AH42" s="20" t="s">
        <v>53</v>
      </c>
      <c r="AI42" s="17" t="s">
        <v>53</v>
      </c>
      <c r="AJ42" s="20">
        <f>V42+AC42</f>
        <v>4.3639999999999999</v>
      </c>
      <c r="AK42" s="17" t="s">
        <v>53</v>
      </c>
      <c r="AL42" s="17" t="s">
        <v>53</v>
      </c>
    </row>
    <row r="43" spans="1:38" ht="63" x14ac:dyDescent="0.25">
      <c r="A43" s="27" t="s">
        <v>88</v>
      </c>
      <c r="B43" s="28" t="s">
        <v>89</v>
      </c>
      <c r="C43" s="29" t="s">
        <v>137</v>
      </c>
      <c r="D43" s="20">
        <v>0</v>
      </c>
      <c r="E43" s="20">
        <f>E44+E51</f>
        <v>0</v>
      </c>
      <c r="F43" s="17" t="s">
        <v>53</v>
      </c>
      <c r="G43" s="17" t="s">
        <v>53</v>
      </c>
      <c r="H43" s="17" t="s">
        <v>53</v>
      </c>
      <c r="I43" s="17" t="s">
        <v>53</v>
      </c>
      <c r="J43" s="17" t="s">
        <v>53</v>
      </c>
      <c r="K43" s="20">
        <v>0</v>
      </c>
      <c r="L43" s="20">
        <f>L44+L51</f>
        <v>1.3607408999999999</v>
      </c>
      <c r="M43" s="17" t="s">
        <v>53</v>
      </c>
      <c r="N43" s="17" t="s">
        <v>53</v>
      </c>
      <c r="O43" s="17" t="s">
        <v>53</v>
      </c>
      <c r="P43" s="17" t="s">
        <v>53</v>
      </c>
      <c r="Q43" s="17" t="s">
        <v>53</v>
      </c>
      <c r="R43" s="20">
        <v>0</v>
      </c>
      <c r="S43" s="20">
        <f>S44+S51</f>
        <v>7.8819476234500003</v>
      </c>
      <c r="T43" s="20" t="s">
        <v>53</v>
      </c>
      <c r="U43" s="17" t="s">
        <v>53</v>
      </c>
      <c r="V43" s="17" t="s">
        <v>53</v>
      </c>
      <c r="W43" s="17" t="s">
        <v>53</v>
      </c>
      <c r="X43" s="17" t="s">
        <v>53</v>
      </c>
      <c r="Y43" s="20">
        <v>0</v>
      </c>
      <c r="Z43" s="20">
        <f>Z44+Z51</f>
        <v>77.801229697549999</v>
      </c>
      <c r="AA43" s="17" t="s">
        <v>53</v>
      </c>
      <c r="AB43" s="17" t="s">
        <v>53</v>
      </c>
      <c r="AC43" s="17" t="s">
        <v>53</v>
      </c>
      <c r="AD43" s="17" t="s">
        <v>53</v>
      </c>
      <c r="AE43" s="17" t="s">
        <v>53</v>
      </c>
      <c r="AF43" s="20">
        <v>0</v>
      </c>
      <c r="AG43" s="20">
        <f t="shared" si="0"/>
        <v>87.043918220999998</v>
      </c>
      <c r="AH43" s="20" t="s">
        <v>53</v>
      </c>
      <c r="AI43" s="17" t="s">
        <v>53</v>
      </c>
      <c r="AJ43" s="17" t="s">
        <v>53</v>
      </c>
      <c r="AK43" s="17" t="s">
        <v>53</v>
      </c>
      <c r="AL43" s="17" t="s">
        <v>53</v>
      </c>
    </row>
    <row r="44" spans="1:38" ht="31.5" x14ac:dyDescent="0.25">
      <c r="A44" s="27" t="s">
        <v>90</v>
      </c>
      <c r="B44" s="28" t="s">
        <v>91</v>
      </c>
      <c r="C44" s="29" t="s">
        <v>137</v>
      </c>
      <c r="D44" s="20">
        <v>0</v>
      </c>
      <c r="E44" s="20">
        <f>SUM(E45:E50)</f>
        <v>0</v>
      </c>
      <c r="F44" s="17" t="s">
        <v>53</v>
      </c>
      <c r="G44" s="17" t="s">
        <v>53</v>
      </c>
      <c r="H44" s="17" t="s">
        <v>53</v>
      </c>
      <c r="I44" s="17" t="s">
        <v>53</v>
      </c>
      <c r="J44" s="17" t="s">
        <v>53</v>
      </c>
      <c r="K44" s="20">
        <v>0</v>
      </c>
      <c r="L44" s="20">
        <f>SUM(L45:L50)</f>
        <v>0</v>
      </c>
      <c r="M44" s="17" t="s">
        <v>53</v>
      </c>
      <c r="N44" s="17" t="s">
        <v>53</v>
      </c>
      <c r="O44" s="17" t="s">
        <v>53</v>
      </c>
      <c r="P44" s="17" t="s">
        <v>53</v>
      </c>
      <c r="Q44" s="17" t="s">
        <v>53</v>
      </c>
      <c r="R44" s="20">
        <v>0</v>
      </c>
      <c r="S44" s="20">
        <f>SUM(S45:S50)</f>
        <v>7.8819476234500003</v>
      </c>
      <c r="T44" s="20" t="s">
        <v>53</v>
      </c>
      <c r="U44" s="17" t="s">
        <v>53</v>
      </c>
      <c r="V44" s="17" t="s">
        <v>53</v>
      </c>
      <c r="W44" s="17" t="s">
        <v>53</v>
      </c>
      <c r="X44" s="17" t="s">
        <v>53</v>
      </c>
      <c r="Y44" s="20">
        <v>0</v>
      </c>
      <c r="Z44" s="20">
        <f>SUM(Z45:Z50)</f>
        <v>59.807254903</v>
      </c>
      <c r="AA44" s="17" t="s">
        <v>53</v>
      </c>
      <c r="AB44" s="17" t="s">
        <v>53</v>
      </c>
      <c r="AC44" s="17" t="s">
        <v>53</v>
      </c>
      <c r="AD44" s="17" t="s">
        <v>53</v>
      </c>
      <c r="AE44" s="17" t="s">
        <v>53</v>
      </c>
      <c r="AF44" s="20">
        <v>0</v>
      </c>
      <c r="AG44" s="20">
        <f t="shared" si="0"/>
        <v>67.689202526450003</v>
      </c>
      <c r="AH44" s="20" t="s">
        <v>53</v>
      </c>
      <c r="AI44" s="17" t="s">
        <v>53</v>
      </c>
      <c r="AJ44" s="17" t="s">
        <v>53</v>
      </c>
      <c r="AK44" s="17" t="s">
        <v>53</v>
      </c>
      <c r="AL44" s="17" t="s">
        <v>53</v>
      </c>
    </row>
    <row r="45" spans="1:38" ht="47.25" x14ac:dyDescent="0.25">
      <c r="A45" s="21" t="s">
        <v>184</v>
      </c>
      <c r="B45" s="30" t="s">
        <v>139</v>
      </c>
      <c r="C45" s="18" t="s">
        <v>140</v>
      </c>
      <c r="D45" s="20">
        <v>0</v>
      </c>
      <c r="E45" s="20">
        <v>0</v>
      </c>
      <c r="F45" s="17" t="s">
        <v>53</v>
      </c>
      <c r="G45" s="17" t="s">
        <v>53</v>
      </c>
      <c r="H45" s="17" t="s">
        <v>53</v>
      </c>
      <c r="I45" s="17" t="s">
        <v>53</v>
      </c>
      <c r="J45" s="17" t="s">
        <v>53</v>
      </c>
      <c r="K45" s="20">
        <v>0</v>
      </c>
      <c r="L45" s="20">
        <v>0</v>
      </c>
      <c r="M45" s="17" t="s">
        <v>53</v>
      </c>
      <c r="N45" s="17" t="s">
        <v>53</v>
      </c>
      <c r="O45" s="17" t="s">
        <v>53</v>
      </c>
      <c r="P45" s="17" t="s">
        <v>53</v>
      </c>
      <c r="Q45" s="17" t="s">
        <v>53</v>
      </c>
      <c r="R45" s="20">
        <v>0</v>
      </c>
      <c r="S45" s="20">
        <v>0</v>
      </c>
      <c r="T45" s="20" t="s">
        <v>53</v>
      </c>
      <c r="U45" s="17" t="s">
        <v>53</v>
      </c>
      <c r="V45" s="17" t="s">
        <v>53</v>
      </c>
      <c r="W45" s="17" t="s">
        <v>53</v>
      </c>
      <c r="X45" s="17" t="s">
        <v>53</v>
      </c>
      <c r="Y45" s="20">
        <v>0</v>
      </c>
      <c r="Z45" s="17">
        <v>0</v>
      </c>
      <c r="AA45" s="17" t="s">
        <v>53</v>
      </c>
      <c r="AB45" s="17" t="s">
        <v>53</v>
      </c>
      <c r="AC45" s="17" t="s">
        <v>53</v>
      </c>
      <c r="AD45" s="17" t="s">
        <v>53</v>
      </c>
      <c r="AE45" s="17" t="s">
        <v>53</v>
      </c>
      <c r="AF45" s="20">
        <v>0</v>
      </c>
      <c r="AG45" s="20">
        <f t="shared" si="0"/>
        <v>0</v>
      </c>
      <c r="AH45" s="20" t="s">
        <v>53</v>
      </c>
      <c r="AI45" s="17" t="s">
        <v>53</v>
      </c>
      <c r="AJ45" s="17" t="s">
        <v>53</v>
      </c>
      <c r="AK45" s="17" t="s">
        <v>53</v>
      </c>
      <c r="AL45" s="17" t="str">
        <f>AE45</f>
        <v>нд</v>
      </c>
    </row>
    <row r="46" spans="1:38" ht="47.25" x14ac:dyDescent="0.25">
      <c r="A46" s="21" t="s">
        <v>185</v>
      </c>
      <c r="B46" s="30" t="s">
        <v>142</v>
      </c>
      <c r="C46" s="18" t="s">
        <v>143</v>
      </c>
      <c r="D46" s="20">
        <v>0</v>
      </c>
      <c r="E46" s="20">
        <v>0</v>
      </c>
      <c r="F46" s="17" t="s">
        <v>53</v>
      </c>
      <c r="G46" s="17" t="s">
        <v>53</v>
      </c>
      <c r="H46" s="17" t="s">
        <v>53</v>
      </c>
      <c r="I46" s="17" t="s">
        <v>53</v>
      </c>
      <c r="J46" s="17" t="s">
        <v>53</v>
      </c>
      <c r="K46" s="20">
        <v>0</v>
      </c>
      <c r="L46" s="20">
        <v>0</v>
      </c>
      <c r="M46" s="17" t="s">
        <v>53</v>
      </c>
      <c r="N46" s="17" t="s">
        <v>53</v>
      </c>
      <c r="O46" s="17" t="s">
        <v>53</v>
      </c>
      <c r="P46" s="17" t="s">
        <v>53</v>
      </c>
      <c r="Q46" s="17" t="s">
        <v>53</v>
      </c>
      <c r="R46" s="20">
        <v>0</v>
      </c>
      <c r="S46" s="20">
        <v>7.8819476234500003</v>
      </c>
      <c r="T46" s="20" t="s">
        <v>53</v>
      </c>
      <c r="U46" s="17" t="s">
        <v>53</v>
      </c>
      <c r="V46" s="17" t="s">
        <v>53</v>
      </c>
      <c r="W46" s="17" t="s">
        <v>53</v>
      </c>
      <c r="X46" s="17" t="str">
        <f>[1]Лист1!$AG$63</f>
        <v>2 шт</v>
      </c>
      <c r="Y46" s="20">
        <v>0</v>
      </c>
      <c r="Z46" s="20">
        <v>0</v>
      </c>
      <c r="AA46" s="17" t="s">
        <v>53</v>
      </c>
      <c r="AB46" s="17" t="s">
        <v>53</v>
      </c>
      <c r="AC46" s="17" t="s">
        <v>53</v>
      </c>
      <c r="AD46" s="17" t="s">
        <v>53</v>
      </c>
      <c r="AE46" s="17" t="s">
        <v>53</v>
      </c>
      <c r="AF46" s="20">
        <v>0</v>
      </c>
      <c r="AG46" s="20">
        <f t="shared" si="0"/>
        <v>7.8819476234500003</v>
      </c>
      <c r="AH46" s="20" t="s">
        <v>53</v>
      </c>
      <c r="AI46" s="17" t="s">
        <v>53</v>
      </c>
      <c r="AJ46" s="17" t="s">
        <v>53</v>
      </c>
      <c r="AK46" s="17" t="s">
        <v>53</v>
      </c>
      <c r="AL46" s="17" t="str">
        <f>X46</f>
        <v>2 шт</v>
      </c>
    </row>
    <row r="47" spans="1:38" ht="47.25" x14ac:dyDescent="0.25">
      <c r="A47" s="21" t="s">
        <v>138</v>
      </c>
      <c r="B47" s="30" t="s">
        <v>145</v>
      </c>
      <c r="C47" s="18" t="s">
        <v>146</v>
      </c>
      <c r="D47" s="20">
        <v>0</v>
      </c>
      <c r="E47" s="20">
        <v>0</v>
      </c>
      <c r="F47" s="17" t="s">
        <v>53</v>
      </c>
      <c r="G47" s="17" t="s">
        <v>53</v>
      </c>
      <c r="H47" s="17" t="s">
        <v>53</v>
      </c>
      <c r="I47" s="17" t="s">
        <v>53</v>
      </c>
      <c r="J47" s="17" t="s">
        <v>53</v>
      </c>
      <c r="K47" s="20">
        <v>0</v>
      </c>
      <c r="L47" s="20">
        <v>0</v>
      </c>
      <c r="M47" s="17" t="s">
        <v>53</v>
      </c>
      <c r="N47" s="17" t="s">
        <v>53</v>
      </c>
      <c r="O47" s="17" t="s">
        <v>53</v>
      </c>
      <c r="P47" s="17" t="s">
        <v>53</v>
      </c>
      <c r="Q47" s="17" t="s">
        <v>53</v>
      </c>
      <c r="R47" s="20">
        <v>0</v>
      </c>
      <c r="S47" s="20">
        <v>0</v>
      </c>
      <c r="T47" s="20" t="s">
        <v>53</v>
      </c>
      <c r="U47" s="17" t="s">
        <v>53</v>
      </c>
      <c r="V47" s="17" t="s">
        <v>53</v>
      </c>
      <c r="W47" s="17" t="s">
        <v>53</v>
      </c>
      <c r="X47" s="17" t="s">
        <v>53</v>
      </c>
      <c r="Y47" s="20">
        <v>0</v>
      </c>
      <c r="Z47" s="20">
        <v>0</v>
      </c>
      <c r="AA47" s="17" t="s">
        <v>53</v>
      </c>
      <c r="AB47" s="17" t="s">
        <v>53</v>
      </c>
      <c r="AC47" s="17" t="s">
        <v>53</v>
      </c>
      <c r="AD47" s="17" t="s">
        <v>53</v>
      </c>
      <c r="AE47" s="17" t="s">
        <v>53</v>
      </c>
      <c r="AF47" s="20">
        <v>0</v>
      </c>
      <c r="AG47" s="20">
        <f t="shared" si="0"/>
        <v>0</v>
      </c>
      <c r="AH47" s="20" t="s">
        <v>53</v>
      </c>
      <c r="AI47" s="17" t="s">
        <v>53</v>
      </c>
      <c r="AJ47" s="17" t="s">
        <v>53</v>
      </c>
      <c r="AK47" s="17" t="s">
        <v>53</v>
      </c>
      <c r="AL47" s="17" t="str">
        <f>X47</f>
        <v>нд</v>
      </c>
    </row>
    <row r="48" spans="1:38" ht="47.25" x14ac:dyDescent="0.25">
      <c r="A48" s="21" t="s">
        <v>141</v>
      </c>
      <c r="B48" s="30" t="s">
        <v>148</v>
      </c>
      <c r="C48" s="18" t="s">
        <v>149</v>
      </c>
      <c r="D48" s="20">
        <v>0</v>
      </c>
      <c r="E48" s="20">
        <v>0</v>
      </c>
      <c r="F48" s="17" t="s">
        <v>53</v>
      </c>
      <c r="G48" s="17" t="s">
        <v>53</v>
      </c>
      <c r="H48" s="17" t="s">
        <v>53</v>
      </c>
      <c r="I48" s="17" t="s">
        <v>53</v>
      </c>
      <c r="J48" s="17" t="s">
        <v>53</v>
      </c>
      <c r="K48" s="20">
        <v>0</v>
      </c>
      <c r="L48" s="20">
        <v>0</v>
      </c>
      <c r="M48" s="17" t="s">
        <v>53</v>
      </c>
      <c r="N48" s="17" t="s">
        <v>53</v>
      </c>
      <c r="O48" s="17" t="s">
        <v>53</v>
      </c>
      <c r="P48" s="17" t="s">
        <v>53</v>
      </c>
      <c r="Q48" s="17" t="s">
        <v>53</v>
      </c>
      <c r="R48" s="20">
        <v>0</v>
      </c>
      <c r="S48" s="20">
        <v>0</v>
      </c>
      <c r="T48" s="20" t="s">
        <v>53</v>
      </c>
      <c r="U48" s="17" t="s">
        <v>53</v>
      </c>
      <c r="V48" s="17" t="s">
        <v>53</v>
      </c>
      <c r="W48" s="17" t="s">
        <v>53</v>
      </c>
      <c r="X48" s="17" t="s">
        <v>53</v>
      </c>
      <c r="Y48" s="20">
        <v>0</v>
      </c>
      <c r="Z48" s="20">
        <v>0</v>
      </c>
      <c r="AA48" s="17" t="s">
        <v>53</v>
      </c>
      <c r="AB48" s="17" t="s">
        <v>53</v>
      </c>
      <c r="AC48" s="17" t="s">
        <v>53</v>
      </c>
      <c r="AD48" s="17" t="s">
        <v>53</v>
      </c>
      <c r="AE48" s="17" t="s">
        <v>53</v>
      </c>
      <c r="AF48" s="20">
        <v>0</v>
      </c>
      <c r="AG48" s="20">
        <f t="shared" si="0"/>
        <v>0</v>
      </c>
      <c r="AH48" s="20" t="s">
        <v>53</v>
      </c>
      <c r="AI48" s="17" t="s">
        <v>53</v>
      </c>
      <c r="AJ48" s="17" t="s">
        <v>53</v>
      </c>
      <c r="AK48" s="17" t="s">
        <v>53</v>
      </c>
      <c r="AL48" s="17" t="s">
        <v>53</v>
      </c>
    </row>
    <row r="49" spans="1:38" ht="110.25" x14ac:dyDescent="0.25">
      <c r="A49" s="21" t="s">
        <v>144</v>
      </c>
      <c r="B49" s="30" t="s">
        <v>201</v>
      </c>
      <c r="C49" s="18" t="s">
        <v>182</v>
      </c>
      <c r="D49" s="20">
        <v>0</v>
      </c>
      <c r="E49" s="20">
        <v>0</v>
      </c>
      <c r="F49" s="17" t="s">
        <v>53</v>
      </c>
      <c r="G49" s="17" t="s">
        <v>53</v>
      </c>
      <c r="H49" s="17" t="s">
        <v>53</v>
      </c>
      <c r="I49" s="17" t="s">
        <v>53</v>
      </c>
      <c r="J49" s="17" t="s">
        <v>53</v>
      </c>
      <c r="K49" s="20">
        <v>0</v>
      </c>
      <c r="L49" s="20">
        <v>0</v>
      </c>
      <c r="M49" s="17" t="s">
        <v>53</v>
      </c>
      <c r="N49" s="17" t="s">
        <v>53</v>
      </c>
      <c r="O49" s="17" t="s">
        <v>53</v>
      </c>
      <c r="P49" s="17" t="s">
        <v>53</v>
      </c>
      <c r="Q49" s="17" t="s">
        <v>53</v>
      </c>
      <c r="R49" s="20">
        <v>0</v>
      </c>
      <c r="S49" s="20">
        <v>0</v>
      </c>
      <c r="T49" s="20" t="s">
        <v>53</v>
      </c>
      <c r="U49" s="17" t="s">
        <v>53</v>
      </c>
      <c r="V49" s="17" t="s">
        <v>53</v>
      </c>
      <c r="W49" s="17" t="s">
        <v>53</v>
      </c>
      <c r="X49" s="17" t="s">
        <v>53</v>
      </c>
      <c r="Y49" s="20">
        <v>0</v>
      </c>
      <c r="Z49" s="20">
        <v>11.8053754924</v>
      </c>
      <c r="AA49" s="17" t="s">
        <v>53</v>
      </c>
      <c r="AB49" s="17" t="s">
        <v>53</v>
      </c>
      <c r="AC49" s="17" t="s">
        <v>53</v>
      </c>
      <c r="AD49" s="17" t="s">
        <v>53</v>
      </c>
      <c r="AE49" s="17" t="s">
        <v>160</v>
      </c>
      <c r="AF49" s="20">
        <v>0</v>
      </c>
      <c r="AG49" s="20">
        <f t="shared" ref="AG49:AG50" si="3">E49+L49+S49+Z49</f>
        <v>11.8053754924</v>
      </c>
      <c r="AH49" s="20" t="s">
        <v>53</v>
      </c>
      <c r="AI49" s="17" t="s">
        <v>53</v>
      </c>
      <c r="AJ49" s="17" t="s">
        <v>53</v>
      </c>
      <c r="AK49" s="17" t="s">
        <v>53</v>
      </c>
      <c r="AL49" s="17" t="str">
        <f>AE49</f>
        <v>3 шт</v>
      </c>
    </row>
    <row r="50" spans="1:38" ht="78.75" x14ac:dyDescent="0.25">
      <c r="A50" s="21" t="s">
        <v>147</v>
      </c>
      <c r="B50" s="30" t="s">
        <v>202</v>
      </c>
      <c r="C50" s="18" t="s">
        <v>183</v>
      </c>
      <c r="D50" s="20">
        <v>0</v>
      </c>
      <c r="E50" s="20">
        <v>0</v>
      </c>
      <c r="F50" s="17" t="s">
        <v>53</v>
      </c>
      <c r="G50" s="17" t="s">
        <v>53</v>
      </c>
      <c r="H50" s="17" t="s">
        <v>53</v>
      </c>
      <c r="I50" s="17" t="s">
        <v>53</v>
      </c>
      <c r="J50" s="17" t="s">
        <v>53</v>
      </c>
      <c r="K50" s="20">
        <v>0</v>
      </c>
      <c r="L50" s="20">
        <v>0</v>
      </c>
      <c r="M50" s="17" t="s">
        <v>53</v>
      </c>
      <c r="N50" s="17" t="s">
        <v>53</v>
      </c>
      <c r="O50" s="17" t="s">
        <v>53</v>
      </c>
      <c r="P50" s="17" t="s">
        <v>53</v>
      </c>
      <c r="Q50" s="17" t="s">
        <v>53</v>
      </c>
      <c r="R50" s="20">
        <v>0</v>
      </c>
      <c r="S50" s="20">
        <v>0</v>
      </c>
      <c r="T50" s="20" t="s">
        <v>53</v>
      </c>
      <c r="U50" s="17" t="s">
        <v>53</v>
      </c>
      <c r="V50" s="17" t="s">
        <v>53</v>
      </c>
      <c r="W50" s="17" t="s">
        <v>53</v>
      </c>
      <c r="X50" s="17" t="s">
        <v>53</v>
      </c>
      <c r="Y50" s="20">
        <v>0</v>
      </c>
      <c r="Z50" s="20">
        <v>48.001879410599997</v>
      </c>
      <c r="AA50" s="17" t="s">
        <v>53</v>
      </c>
      <c r="AB50" s="17" t="s">
        <v>53</v>
      </c>
      <c r="AC50" s="17" t="s">
        <v>53</v>
      </c>
      <c r="AD50" s="17" t="s">
        <v>53</v>
      </c>
      <c r="AE50" s="17" t="s">
        <v>203</v>
      </c>
      <c r="AF50" s="20">
        <v>0</v>
      </c>
      <c r="AG50" s="20">
        <f t="shared" si="3"/>
        <v>48.001879410599997</v>
      </c>
      <c r="AH50" s="20" t="s">
        <v>53</v>
      </c>
      <c r="AI50" s="17" t="s">
        <v>53</v>
      </c>
      <c r="AJ50" s="17" t="s">
        <v>53</v>
      </c>
      <c r="AK50" s="17" t="s">
        <v>53</v>
      </c>
      <c r="AL50" s="17" t="str">
        <f>AE50</f>
        <v>12 шт</v>
      </c>
    </row>
    <row r="51" spans="1:38" ht="47.25" x14ac:dyDescent="0.25">
      <c r="A51" s="27" t="s">
        <v>92</v>
      </c>
      <c r="B51" s="28" t="s">
        <v>93</v>
      </c>
      <c r="C51" s="29" t="s">
        <v>137</v>
      </c>
      <c r="D51" s="20">
        <v>0</v>
      </c>
      <c r="E51" s="20">
        <f>SUM(E52:E56)</f>
        <v>0</v>
      </c>
      <c r="F51" s="17" t="s">
        <v>53</v>
      </c>
      <c r="G51" s="17" t="s">
        <v>53</v>
      </c>
      <c r="H51" s="17" t="s">
        <v>53</v>
      </c>
      <c r="I51" s="17" t="s">
        <v>53</v>
      </c>
      <c r="J51" s="17" t="s">
        <v>53</v>
      </c>
      <c r="K51" s="20">
        <v>0</v>
      </c>
      <c r="L51" s="20">
        <f>SUM(L52:L56)</f>
        <v>1.3607408999999999</v>
      </c>
      <c r="M51" s="17" t="s">
        <v>53</v>
      </c>
      <c r="N51" s="17" t="s">
        <v>53</v>
      </c>
      <c r="O51" s="17" t="s">
        <v>53</v>
      </c>
      <c r="P51" s="17" t="s">
        <v>53</v>
      </c>
      <c r="Q51" s="17" t="s">
        <v>53</v>
      </c>
      <c r="R51" s="20">
        <v>0</v>
      </c>
      <c r="S51" s="20">
        <f>SUM(S52:S56)</f>
        <v>0</v>
      </c>
      <c r="T51" s="20" t="s">
        <v>53</v>
      </c>
      <c r="U51" s="17" t="s">
        <v>53</v>
      </c>
      <c r="V51" s="17" t="s">
        <v>53</v>
      </c>
      <c r="W51" s="17" t="s">
        <v>53</v>
      </c>
      <c r="X51" s="17" t="s">
        <v>53</v>
      </c>
      <c r="Y51" s="20">
        <v>0</v>
      </c>
      <c r="Z51" s="20">
        <f>SUM(Z52:Z56)</f>
        <v>17.993974794549999</v>
      </c>
      <c r="AA51" s="17" t="s">
        <v>53</v>
      </c>
      <c r="AB51" s="17" t="s">
        <v>53</v>
      </c>
      <c r="AC51" s="17" t="s">
        <v>53</v>
      </c>
      <c r="AD51" s="17" t="s">
        <v>53</v>
      </c>
      <c r="AE51" s="17" t="s">
        <v>53</v>
      </c>
      <c r="AF51" s="20">
        <v>0</v>
      </c>
      <c r="AG51" s="20">
        <f t="shared" si="0"/>
        <v>19.354715694549999</v>
      </c>
      <c r="AH51" s="20" t="s">
        <v>53</v>
      </c>
      <c r="AI51" s="17" t="s">
        <v>53</v>
      </c>
      <c r="AJ51" s="17" t="s">
        <v>53</v>
      </c>
      <c r="AK51" s="17" t="s">
        <v>53</v>
      </c>
      <c r="AL51" s="17" t="s">
        <v>53</v>
      </c>
    </row>
    <row r="52" spans="1:38" ht="48" customHeight="1" x14ac:dyDescent="0.25">
      <c r="A52" s="21" t="s">
        <v>150</v>
      </c>
      <c r="B52" s="30" t="s">
        <v>151</v>
      </c>
      <c r="C52" s="18" t="s">
        <v>152</v>
      </c>
      <c r="D52" s="20">
        <v>0</v>
      </c>
      <c r="E52" s="20">
        <v>0</v>
      </c>
      <c r="F52" s="17" t="s">
        <v>53</v>
      </c>
      <c r="G52" s="17" t="s">
        <v>53</v>
      </c>
      <c r="H52" s="17" t="s">
        <v>53</v>
      </c>
      <c r="I52" s="17" t="s">
        <v>53</v>
      </c>
      <c r="J52" s="17" t="s">
        <v>53</v>
      </c>
      <c r="K52" s="20">
        <v>0</v>
      </c>
      <c r="L52" s="20">
        <v>0</v>
      </c>
      <c r="M52" s="17" t="s">
        <v>53</v>
      </c>
      <c r="N52" s="17" t="s">
        <v>53</v>
      </c>
      <c r="O52" s="17" t="s">
        <v>53</v>
      </c>
      <c r="P52" s="17" t="s">
        <v>53</v>
      </c>
      <c r="Q52" s="17" t="s">
        <v>53</v>
      </c>
      <c r="R52" s="20">
        <v>0</v>
      </c>
      <c r="S52" s="20">
        <v>0</v>
      </c>
      <c r="T52" s="20" t="s">
        <v>53</v>
      </c>
      <c r="U52" s="17" t="s">
        <v>53</v>
      </c>
      <c r="V52" s="17" t="s">
        <v>53</v>
      </c>
      <c r="W52" s="17" t="s">
        <v>53</v>
      </c>
      <c r="X52" s="17" t="s">
        <v>53</v>
      </c>
      <c r="Y52" s="20">
        <v>0</v>
      </c>
      <c r="Z52" s="20">
        <v>0</v>
      </c>
      <c r="AA52" s="17" t="s">
        <v>53</v>
      </c>
      <c r="AB52" s="17" t="s">
        <v>53</v>
      </c>
      <c r="AC52" s="17" t="s">
        <v>53</v>
      </c>
      <c r="AD52" s="17" t="s">
        <v>53</v>
      </c>
      <c r="AE52" s="17" t="s">
        <v>53</v>
      </c>
      <c r="AF52" s="20">
        <v>0</v>
      </c>
      <c r="AG52" s="20">
        <f t="shared" si="0"/>
        <v>0</v>
      </c>
      <c r="AH52" s="20" t="s">
        <v>53</v>
      </c>
      <c r="AI52" s="17" t="s">
        <v>53</v>
      </c>
      <c r="AJ52" s="17" t="s">
        <v>53</v>
      </c>
      <c r="AK52" s="17" t="s">
        <v>53</v>
      </c>
      <c r="AL52" s="17" t="str">
        <f>AE52</f>
        <v>нд</v>
      </c>
    </row>
    <row r="53" spans="1:38" ht="47.25" x14ac:dyDescent="0.25">
      <c r="A53" s="21" t="s">
        <v>153</v>
      </c>
      <c r="B53" s="30" t="s">
        <v>154</v>
      </c>
      <c r="C53" s="18" t="s">
        <v>155</v>
      </c>
      <c r="D53" s="20">
        <v>0</v>
      </c>
      <c r="E53" s="20">
        <v>0</v>
      </c>
      <c r="F53" s="17" t="s">
        <v>53</v>
      </c>
      <c r="G53" s="17" t="s">
        <v>53</v>
      </c>
      <c r="H53" s="17" t="s">
        <v>53</v>
      </c>
      <c r="I53" s="17" t="s">
        <v>53</v>
      </c>
      <c r="J53" s="17" t="s">
        <v>53</v>
      </c>
      <c r="K53" s="20">
        <v>0</v>
      </c>
      <c r="L53" s="20">
        <v>0</v>
      </c>
      <c r="M53" s="17" t="s">
        <v>53</v>
      </c>
      <c r="N53" s="17" t="s">
        <v>53</v>
      </c>
      <c r="O53" s="17" t="s">
        <v>53</v>
      </c>
      <c r="P53" s="17" t="s">
        <v>53</v>
      </c>
      <c r="Q53" s="17" t="s">
        <v>53</v>
      </c>
      <c r="R53" s="20">
        <v>0</v>
      </c>
      <c r="S53" s="20">
        <v>0</v>
      </c>
      <c r="T53" s="20" t="s">
        <v>53</v>
      </c>
      <c r="U53" s="17" t="s">
        <v>53</v>
      </c>
      <c r="V53" s="17" t="s">
        <v>53</v>
      </c>
      <c r="W53" s="17" t="s">
        <v>53</v>
      </c>
      <c r="X53" s="17" t="s">
        <v>53</v>
      </c>
      <c r="Y53" s="20">
        <v>0</v>
      </c>
      <c r="Z53" s="20">
        <v>0</v>
      </c>
      <c r="AA53" s="17" t="s">
        <v>53</v>
      </c>
      <c r="AB53" s="17" t="s">
        <v>53</v>
      </c>
      <c r="AC53" s="17" t="s">
        <v>53</v>
      </c>
      <c r="AD53" s="17" t="s">
        <v>53</v>
      </c>
      <c r="AE53" s="17" t="s">
        <v>53</v>
      </c>
      <c r="AF53" s="20">
        <v>0</v>
      </c>
      <c r="AG53" s="20">
        <f>E53+L53+S53+Z53</f>
        <v>0</v>
      </c>
      <c r="AH53" s="20" t="s">
        <v>53</v>
      </c>
      <c r="AI53" s="17" t="s">
        <v>53</v>
      </c>
      <c r="AJ53" s="17" t="s">
        <v>53</v>
      </c>
      <c r="AK53" s="17" t="s">
        <v>53</v>
      </c>
      <c r="AL53" s="17" t="s">
        <v>53</v>
      </c>
    </row>
    <row r="54" spans="1:38" ht="63" x14ac:dyDescent="0.25">
      <c r="A54" s="21" t="s">
        <v>153</v>
      </c>
      <c r="B54" s="30" t="s">
        <v>204</v>
      </c>
      <c r="C54" s="18" t="s">
        <v>205</v>
      </c>
      <c r="D54" s="20">
        <v>0</v>
      </c>
      <c r="E54" s="20">
        <v>0</v>
      </c>
      <c r="F54" s="17" t="s">
        <v>53</v>
      </c>
      <c r="G54" s="17" t="s">
        <v>53</v>
      </c>
      <c r="H54" s="17" t="s">
        <v>53</v>
      </c>
      <c r="I54" s="17" t="s">
        <v>53</v>
      </c>
      <c r="J54" s="17" t="s">
        <v>53</v>
      </c>
      <c r="K54" s="20">
        <v>0</v>
      </c>
      <c r="L54" s="20">
        <v>0</v>
      </c>
      <c r="M54" s="17" t="s">
        <v>53</v>
      </c>
      <c r="N54" s="17" t="s">
        <v>53</v>
      </c>
      <c r="O54" s="17" t="s">
        <v>53</v>
      </c>
      <c r="P54" s="17" t="s">
        <v>53</v>
      </c>
      <c r="Q54" s="17" t="s">
        <v>53</v>
      </c>
      <c r="R54" s="20">
        <v>0</v>
      </c>
      <c r="S54" s="20">
        <v>0</v>
      </c>
      <c r="T54" s="20" t="s">
        <v>53</v>
      </c>
      <c r="U54" s="17" t="s">
        <v>53</v>
      </c>
      <c r="V54" s="17" t="s">
        <v>53</v>
      </c>
      <c r="W54" s="17" t="s">
        <v>53</v>
      </c>
      <c r="X54" s="17" t="s">
        <v>53</v>
      </c>
      <c r="Y54" s="20">
        <v>0</v>
      </c>
      <c r="Z54" s="20">
        <v>0</v>
      </c>
      <c r="AA54" s="17" t="s">
        <v>53</v>
      </c>
      <c r="AB54" s="17" t="s">
        <v>53</v>
      </c>
      <c r="AC54" s="17" t="s">
        <v>53</v>
      </c>
      <c r="AD54" s="17" t="s">
        <v>53</v>
      </c>
      <c r="AE54" s="17" t="s">
        <v>53</v>
      </c>
      <c r="AF54" s="20">
        <v>0</v>
      </c>
      <c r="AG54" s="20">
        <f t="shared" ref="AG54:AG56" si="4">E54+L54+S54+Z54</f>
        <v>0</v>
      </c>
      <c r="AH54" s="20" t="s">
        <v>53</v>
      </c>
      <c r="AI54" s="17" t="s">
        <v>53</v>
      </c>
      <c r="AJ54" s="17" t="s">
        <v>53</v>
      </c>
      <c r="AK54" s="17" t="s">
        <v>53</v>
      </c>
      <c r="AL54" s="17" t="s">
        <v>53</v>
      </c>
    </row>
    <row r="55" spans="1:38" ht="47.25" x14ac:dyDescent="0.25">
      <c r="A55" s="21" t="s">
        <v>206</v>
      </c>
      <c r="B55" s="30" t="s">
        <v>207</v>
      </c>
      <c r="C55" s="18" t="s">
        <v>208</v>
      </c>
      <c r="D55" s="20">
        <v>0</v>
      </c>
      <c r="E55" s="20">
        <v>0</v>
      </c>
      <c r="F55" s="17" t="s">
        <v>53</v>
      </c>
      <c r="G55" s="17" t="s">
        <v>53</v>
      </c>
      <c r="H55" s="17" t="s">
        <v>53</v>
      </c>
      <c r="I55" s="17" t="s">
        <v>53</v>
      </c>
      <c r="J55" s="17" t="s">
        <v>53</v>
      </c>
      <c r="K55" s="20">
        <v>0</v>
      </c>
      <c r="L55" s="20">
        <v>0</v>
      </c>
      <c r="M55" s="17" t="s">
        <v>53</v>
      </c>
      <c r="N55" s="17" t="s">
        <v>53</v>
      </c>
      <c r="O55" s="17" t="s">
        <v>53</v>
      </c>
      <c r="P55" s="17" t="s">
        <v>53</v>
      </c>
      <c r="Q55" s="17" t="s">
        <v>53</v>
      </c>
      <c r="R55" s="20">
        <v>0</v>
      </c>
      <c r="S55" s="20">
        <v>0</v>
      </c>
      <c r="T55" s="20" t="s">
        <v>53</v>
      </c>
      <c r="U55" s="17" t="s">
        <v>53</v>
      </c>
      <c r="V55" s="17" t="s">
        <v>53</v>
      </c>
      <c r="W55" s="17" t="s">
        <v>53</v>
      </c>
      <c r="X55" s="17" t="s">
        <v>53</v>
      </c>
      <c r="Y55" s="20">
        <v>0</v>
      </c>
      <c r="Z55" s="20">
        <v>17.993974794549999</v>
      </c>
      <c r="AA55" s="17" t="s">
        <v>53</v>
      </c>
      <c r="AB55" s="17" t="s">
        <v>53</v>
      </c>
      <c r="AC55" s="17" t="s">
        <v>53</v>
      </c>
      <c r="AD55" s="17" t="s">
        <v>53</v>
      </c>
      <c r="AE55" s="31" t="s">
        <v>247</v>
      </c>
      <c r="AF55" s="20">
        <v>0</v>
      </c>
      <c r="AG55" s="20">
        <f t="shared" si="4"/>
        <v>17.993974794549999</v>
      </c>
      <c r="AH55" s="20" t="s">
        <v>53</v>
      </c>
      <c r="AI55" s="17" t="s">
        <v>53</v>
      </c>
      <c r="AJ55" s="17" t="s">
        <v>53</v>
      </c>
      <c r="AK55" s="17" t="s">
        <v>53</v>
      </c>
      <c r="AL55" s="31" t="str">
        <f>AE55</f>
        <v>10 систем</v>
      </c>
    </row>
    <row r="56" spans="1:38" ht="31.5" x14ac:dyDescent="0.25">
      <c r="A56" s="21" t="s">
        <v>209</v>
      </c>
      <c r="B56" s="30" t="s">
        <v>210</v>
      </c>
      <c r="C56" s="18" t="s">
        <v>211</v>
      </c>
      <c r="D56" s="20">
        <v>0</v>
      </c>
      <c r="E56" s="20">
        <v>0</v>
      </c>
      <c r="F56" s="17" t="s">
        <v>53</v>
      </c>
      <c r="G56" s="17" t="s">
        <v>53</v>
      </c>
      <c r="H56" s="17" t="s">
        <v>53</v>
      </c>
      <c r="I56" s="17" t="s">
        <v>53</v>
      </c>
      <c r="J56" s="17" t="s">
        <v>53</v>
      </c>
      <c r="K56" s="20">
        <v>0</v>
      </c>
      <c r="L56" s="20">
        <v>1.3607408999999999</v>
      </c>
      <c r="M56" s="17" t="s">
        <v>53</v>
      </c>
      <c r="N56" s="17" t="s">
        <v>53</v>
      </c>
      <c r="O56" s="17" t="s">
        <v>53</v>
      </c>
      <c r="P56" s="17" t="s">
        <v>53</v>
      </c>
      <c r="Q56" s="17" t="s">
        <v>212</v>
      </c>
      <c r="R56" s="20">
        <v>0</v>
      </c>
      <c r="S56" s="20">
        <v>0</v>
      </c>
      <c r="T56" s="20" t="s">
        <v>53</v>
      </c>
      <c r="U56" s="17" t="s">
        <v>53</v>
      </c>
      <c r="V56" s="17" t="s">
        <v>53</v>
      </c>
      <c r="W56" s="17" t="s">
        <v>53</v>
      </c>
      <c r="X56" s="17" t="s">
        <v>53</v>
      </c>
      <c r="Y56" s="20">
        <v>0</v>
      </c>
      <c r="Z56" s="20">
        <v>0</v>
      </c>
      <c r="AA56" s="17" t="s">
        <v>53</v>
      </c>
      <c r="AB56" s="17" t="s">
        <v>53</v>
      </c>
      <c r="AC56" s="17" t="s">
        <v>53</v>
      </c>
      <c r="AD56" s="17" t="s">
        <v>53</v>
      </c>
      <c r="AE56" s="17" t="s">
        <v>53</v>
      </c>
      <c r="AF56" s="20">
        <v>0</v>
      </c>
      <c r="AG56" s="20">
        <f t="shared" si="4"/>
        <v>1.3607408999999999</v>
      </c>
      <c r="AH56" s="20" t="s">
        <v>53</v>
      </c>
      <c r="AI56" s="17" t="s">
        <v>53</v>
      </c>
      <c r="AJ56" s="17" t="s">
        <v>53</v>
      </c>
      <c r="AK56" s="17" t="s">
        <v>53</v>
      </c>
      <c r="AL56" s="17" t="str">
        <f>Q56</f>
        <v>1 шкаф</v>
      </c>
    </row>
    <row r="57" spans="1:38" ht="32.25" customHeight="1" x14ac:dyDescent="0.25">
      <c r="A57" s="27" t="s">
        <v>94</v>
      </c>
      <c r="B57" s="28" t="s">
        <v>95</v>
      </c>
      <c r="C57" s="29" t="s">
        <v>53</v>
      </c>
      <c r="D57" s="20">
        <v>0</v>
      </c>
      <c r="E57" s="20">
        <f>E58+E63</f>
        <v>0</v>
      </c>
      <c r="F57" s="17" t="s">
        <v>53</v>
      </c>
      <c r="G57" s="17" t="s">
        <v>53</v>
      </c>
      <c r="H57" s="17" t="s">
        <v>53</v>
      </c>
      <c r="I57" s="17" t="s">
        <v>53</v>
      </c>
      <c r="J57" s="17" t="s">
        <v>53</v>
      </c>
      <c r="K57" s="20">
        <v>0</v>
      </c>
      <c r="L57" s="20">
        <f>L58+L63</f>
        <v>0</v>
      </c>
      <c r="M57" s="17" t="s">
        <v>53</v>
      </c>
      <c r="N57" s="17" t="s">
        <v>53</v>
      </c>
      <c r="O57" s="17" t="s">
        <v>53</v>
      </c>
      <c r="P57" s="17" t="s">
        <v>53</v>
      </c>
      <c r="Q57" s="17" t="s">
        <v>53</v>
      </c>
      <c r="R57" s="20">
        <v>0</v>
      </c>
      <c r="S57" s="20">
        <f>S58+S63</f>
        <v>9.9861678006000005</v>
      </c>
      <c r="T57" s="20" t="s">
        <v>53</v>
      </c>
      <c r="U57" s="17" t="s">
        <v>53</v>
      </c>
      <c r="V57" s="17">
        <f>V58</f>
        <v>1.827</v>
      </c>
      <c r="W57" s="17" t="s">
        <v>53</v>
      </c>
      <c r="X57" s="17" t="s">
        <v>53</v>
      </c>
      <c r="Y57" s="20">
        <v>0</v>
      </c>
      <c r="Z57" s="20">
        <f>Z58+Z63</f>
        <v>15.837025562781488</v>
      </c>
      <c r="AA57" s="17" t="s">
        <v>53</v>
      </c>
      <c r="AB57" s="17" t="s">
        <v>53</v>
      </c>
      <c r="AC57" s="20">
        <f>AC58</f>
        <v>2.5369999999999999</v>
      </c>
      <c r="AD57" s="17" t="s">
        <v>53</v>
      </c>
      <c r="AE57" s="17" t="s">
        <v>53</v>
      </c>
      <c r="AF57" s="20">
        <v>0</v>
      </c>
      <c r="AG57" s="20">
        <f t="shared" ref="AG57:AG62" si="5">E57+L57+S57+Z57</f>
        <v>25.823193363381488</v>
      </c>
      <c r="AH57" s="20" t="s">
        <v>53</v>
      </c>
      <c r="AI57" s="17" t="s">
        <v>53</v>
      </c>
      <c r="AJ57" s="20">
        <f>V57+AC57</f>
        <v>4.3639999999999999</v>
      </c>
      <c r="AK57" s="17" t="s">
        <v>53</v>
      </c>
      <c r="AL57" s="17" t="s">
        <v>53</v>
      </c>
    </row>
    <row r="58" spans="1:38" ht="28.5" customHeight="1" x14ac:dyDescent="0.25">
      <c r="A58" s="27" t="s">
        <v>96</v>
      </c>
      <c r="B58" s="28" t="s">
        <v>97</v>
      </c>
      <c r="C58" s="29" t="s">
        <v>137</v>
      </c>
      <c r="D58" s="20">
        <v>0</v>
      </c>
      <c r="E58" s="20">
        <f>SUM(E59:E62)</f>
        <v>0</v>
      </c>
      <c r="F58" s="17" t="s">
        <v>53</v>
      </c>
      <c r="G58" s="17" t="s">
        <v>53</v>
      </c>
      <c r="H58" s="17" t="s">
        <v>53</v>
      </c>
      <c r="I58" s="17" t="s">
        <v>53</v>
      </c>
      <c r="J58" s="17" t="s">
        <v>53</v>
      </c>
      <c r="K58" s="20">
        <v>0</v>
      </c>
      <c r="L58" s="20">
        <f>SUM(L59:L62)</f>
        <v>0</v>
      </c>
      <c r="M58" s="17" t="s">
        <v>53</v>
      </c>
      <c r="N58" s="17" t="s">
        <v>53</v>
      </c>
      <c r="O58" s="17" t="s">
        <v>53</v>
      </c>
      <c r="P58" s="17" t="s">
        <v>53</v>
      </c>
      <c r="Q58" s="17" t="s">
        <v>53</v>
      </c>
      <c r="R58" s="20">
        <v>0</v>
      </c>
      <c r="S58" s="20">
        <f>SUM(S59:S62)</f>
        <v>9.9861678006000005</v>
      </c>
      <c r="T58" s="20" t="s">
        <v>53</v>
      </c>
      <c r="U58" s="17" t="s">
        <v>53</v>
      </c>
      <c r="V58" s="17">
        <f>SUM(V59:V62)</f>
        <v>1.827</v>
      </c>
      <c r="W58" s="17" t="s">
        <v>53</v>
      </c>
      <c r="X58" s="17" t="s">
        <v>53</v>
      </c>
      <c r="Y58" s="20">
        <v>0</v>
      </c>
      <c r="Z58" s="20">
        <f>SUM(Z59:Z62)</f>
        <v>15.837025562781488</v>
      </c>
      <c r="AA58" s="17" t="s">
        <v>53</v>
      </c>
      <c r="AB58" s="17" t="s">
        <v>53</v>
      </c>
      <c r="AC58" s="20">
        <f>SUM(AC59:AC62)</f>
        <v>2.5369999999999999</v>
      </c>
      <c r="AD58" s="17" t="s">
        <v>53</v>
      </c>
      <c r="AE58" s="17" t="s">
        <v>53</v>
      </c>
      <c r="AF58" s="20">
        <v>0</v>
      </c>
      <c r="AG58" s="20">
        <f t="shared" si="5"/>
        <v>25.823193363381488</v>
      </c>
      <c r="AH58" s="20" t="s">
        <v>53</v>
      </c>
      <c r="AI58" s="17" t="s">
        <v>53</v>
      </c>
      <c r="AJ58" s="20">
        <f>AC58+V58</f>
        <v>4.3639999999999999</v>
      </c>
      <c r="AK58" s="17" t="s">
        <v>53</v>
      </c>
      <c r="AL58" s="17" t="s">
        <v>53</v>
      </c>
    </row>
    <row r="59" spans="1:38" ht="78.75" x14ac:dyDescent="0.25">
      <c r="A59" s="21" t="s">
        <v>186</v>
      </c>
      <c r="B59" s="30" t="s">
        <v>187</v>
      </c>
      <c r="C59" s="18" t="s">
        <v>188</v>
      </c>
      <c r="D59" s="20">
        <v>0</v>
      </c>
      <c r="E59" s="20">
        <f t="shared" ref="E59:E62" si="6">E60+E61</f>
        <v>0</v>
      </c>
      <c r="F59" s="17" t="s">
        <v>53</v>
      </c>
      <c r="G59" s="17" t="s">
        <v>53</v>
      </c>
      <c r="H59" s="17" t="s">
        <v>53</v>
      </c>
      <c r="I59" s="17" t="s">
        <v>53</v>
      </c>
      <c r="J59" s="17" t="s">
        <v>53</v>
      </c>
      <c r="K59" s="20">
        <v>0</v>
      </c>
      <c r="L59" s="20">
        <f t="shared" ref="L59:L62" si="7">L60+L61</f>
        <v>0</v>
      </c>
      <c r="M59" s="17" t="s">
        <v>53</v>
      </c>
      <c r="N59" s="17" t="s">
        <v>53</v>
      </c>
      <c r="O59" s="17" t="s">
        <v>53</v>
      </c>
      <c r="P59" s="17" t="s">
        <v>53</v>
      </c>
      <c r="Q59" s="17" t="s">
        <v>53</v>
      </c>
      <c r="R59" s="20">
        <v>0</v>
      </c>
      <c r="S59" s="20">
        <v>0</v>
      </c>
      <c r="T59" s="20" t="s">
        <v>53</v>
      </c>
      <c r="U59" s="17" t="s">
        <v>53</v>
      </c>
      <c r="V59" s="17" t="s">
        <v>53</v>
      </c>
      <c r="W59" s="17" t="s">
        <v>53</v>
      </c>
      <c r="X59" s="17" t="s">
        <v>53</v>
      </c>
      <c r="Y59" s="20">
        <v>0</v>
      </c>
      <c r="Z59" s="20">
        <v>7.2782298294999999</v>
      </c>
      <c r="AA59" s="17" t="s">
        <v>53</v>
      </c>
      <c r="AB59" s="17" t="s">
        <v>53</v>
      </c>
      <c r="AC59" s="20">
        <v>1.2430000000000001</v>
      </c>
      <c r="AD59" s="17" t="s">
        <v>53</v>
      </c>
      <c r="AE59" s="17" t="s">
        <v>53</v>
      </c>
      <c r="AF59" s="20">
        <v>0</v>
      </c>
      <c r="AG59" s="20">
        <f t="shared" si="5"/>
        <v>7.2782298294999999</v>
      </c>
      <c r="AH59" s="20" t="s">
        <v>53</v>
      </c>
      <c r="AI59" s="17" t="s">
        <v>53</v>
      </c>
      <c r="AJ59" s="20">
        <f t="shared" ref="AJ59:AJ60" si="8">AC59</f>
        <v>1.2430000000000001</v>
      </c>
      <c r="AK59" s="17" t="s">
        <v>53</v>
      </c>
      <c r="AL59" s="17" t="s">
        <v>53</v>
      </c>
    </row>
    <row r="60" spans="1:38" ht="78.75" x14ac:dyDescent="0.25">
      <c r="A60" s="21" t="s">
        <v>189</v>
      </c>
      <c r="B60" s="30" t="s">
        <v>190</v>
      </c>
      <c r="C60" s="18" t="s">
        <v>191</v>
      </c>
      <c r="D60" s="20">
        <v>0</v>
      </c>
      <c r="E60" s="20">
        <f t="shared" si="6"/>
        <v>0</v>
      </c>
      <c r="F60" s="17" t="s">
        <v>53</v>
      </c>
      <c r="G60" s="17" t="s">
        <v>53</v>
      </c>
      <c r="H60" s="17" t="s">
        <v>53</v>
      </c>
      <c r="I60" s="17" t="s">
        <v>53</v>
      </c>
      <c r="J60" s="17" t="s">
        <v>53</v>
      </c>
      <c r="K60" s="20">
        <v>0</v>
      </c>
      <c r="L60" s="20">
        <f t="shared" si="7"/>
        <v>0</v>
      </c>
      <c r="M60" s="17" t="s">
        <v>53</v>
      </c>
      <c r="N60" s="17" t="s">
        <v>53</v>
      </c>
      <c r="O60" s="17" t="s">
        <v>53</v>
      </c>
      <c r="P60" s="17" t="s">
        <v>53</v>
      </c>
      <c r="Q60" s="17" t="s">
        <v>53</v>
      </c>
      <c r="R60" s="20">
        <v>0</v>
      </c>
      <c r="S60" s="20">
        <v>0</v>
      </c>
      <c r="T60" s="20" t="s">
        <v>53</v>
      </c>
      <c r="U60" s="17" t="s">
        <v>53</v>
      </c>
      <c r="V60" s="17" t="s">
        <v>53</v>
      </c>
      <c r="W60" s="17" t="s">
        <v>53</v>
      </c>
      <c r="X60" s="17" t="s">
        <v>53</v>
      </c>
      <c r="Y60" s="20">
        <v>0</v>
      </c>
      <c r="Z60" s="20">
        <v>8.558795733281487</v>
      </c>
      <c r="AA60" s="17" t="s">
        <v>53</v>
      </c>
      <c r="AB60" s="17" t="s">
        <v>53</v>
      </c>
      <c r="AC60" s="20">
        <v>1.294</v>
      </c>
      <c r="AD60" s="17" t="s">
        <v>53</v>
      </c>
      <c r="AE60" s="17" t="s">
        <v>53</v>
      </c>
      <c r="AF60" s="20">
        <v>0</v>
      </c>
      <c r="AG60" s="20">
        <f t="shared" si="5"/>
        <v>8.558795733281487</v>
      </c>
      <c r="AH60" s="20" t="s">
        <v>53</v>
      </c>
      <c r="AI60" s="17" t="s">
        <v>53</v>
      </c>
      <c r="AJ60" s="20">
        <f t="shared" si="8"/>
        <v>1.294</v>
      </c>
      <c r="AK60" s="17" t="s">
        <v>53</v>
      </c>
      <c r="AL60" s="17" t="s">
        <v>53</v>
      </c>
    </row>
    <row r="61" spans="1:38" ht="78.75" x14ac:dyDescent="0.25">
      <c r="A61" s="21" t="s">
        <v>192</v>
      </c>
      <c r="B61" s="30" t="s">
        <v>193</v>
      </c>
      <c r="C61" s="18" t="s">
        <v>194</v>
      </c>
      <c r="D61" s="20">
        <v>0</v>
      </c>
      <c r="E61" s="20">
        <f t="shared" si="6"/>
        <v>0</v>
      </c>
      <c r="F61" s="17" t="s">
        <v>53</v>
      </c>
      <c r="G61" s="17" t="s">
        <v>53</v>
      </c>
      <c r="H61" s="17" t="s">
        <v>53</v>
      </c>
      <c r="I61" s="17" t="s">
        <v>53</v>
      </c>
      <c r="J61" s="17" t="s">
        <v>53</v>
      </c>
      <c r="K61" s="20">
        <v>0</v>
      </c>
      <c r="L61" s="20">
        <f t="shared" si="7"/>
        <v>0</v>
      </c>
      <c r="M61" s="17" t="s">
        <v>53</v>
      </c>
      <c r="N61" s="17" t="s">
        <v>53</v>
      </c>
      <c r="O61" s="17" t="s">
        <v>53</v>
      </c>
      <c r="P61" s="17" t="s">
        <v>53</v>
      </c>
      <c r="Q61" s="17" t="s">
        <v>53</v>
      </c>
      <c r="R61" s="20">
        <v>0</v>
      </c>
      <c r="S61" s="20">
        <v>4.3511663140500003</v>
      </c>
      <c r="T61" s="20" t="s">
        <v>53</v>
      </c>
      <c r="U61" s="17" t="s">
        <v>53</v>
      </c>
      <c r="V61" s="20">
        <v>0.88100000000000001</v>
      </c>
      <c r="W61" s="17" t="s">
        <v>53</v>
      </c>
      <c r="X61" s="17" t="s">
        <v>53</v>
      </c>
      <c r="Y61" s="20">
        <v>0</v>
      </c>
      <c r="Z61" s="20">
        <f t="shared" ref="Z61:Z62" si="9">Z62+Z63</f>
        <v>0</v>
      </c>
      <c r="AA61" s="17" t="s">
        <v>53</v>
      </c>
      <c r="AB61" s="17" t="s">
        <v>53</v>
      </c>
      <c r="AC61" s="17" t="s">
        <v>53</v>
      </c>
      <c r="AD61" s="17" t="s">
        <v>53</v>
      </c>
      <c r="AE61" s="17" t="s">
        <v>53</v>
      </c>
      <c r="AF61" s="20">
        <v>0</v>
      </c>
      <c r="AG61" s="20">
        <f t="shared" si="5"/>
        <v>4.3511663140500003</v>
      </c>
      <c r="AH61" s="20" t="s">
        <v>53</v>
      </c>
      <c r="AI61" s="17" t="s">
        <v>53</v>
      </c>
      <c r="AJ61" s="20">
        <f>V61</f>
        <v>0.88100000000000001</v>
      </c>
      <c r="AK61" s="17" t="s">
        <v>53</v>
      </c>
      <c r="AL61" s="17" t="s">
        <v>53</v>
      </c>
    </row>
    <row r="62" spans="1:38" ht="78.75" x14ac:dyDescent="0.25">
      <c r="A62" s="21" t="s">
        <v>195</v>
      </c>
      <c r="B62" s="30" t="s">
        <v>196</v>
      </c>
      <c r="C62" s="18" t="s">
        <v>197</v>
      </c>
      <c r="D62" s="20">
        <v>0</v>
      </c>
      <c r="E62" s="20">
        <f t="shared" si="6"/>
        <v>0</v>
      </c>
      <c r="F62" s="17" t="s">
        <v>53</v>
      </c>
      <c r="G62" s="17" t="s">
        <v>53</v>
      </c>
      <c r="H62" s="17" t="s">
        <v>53</v>
      </c>
      <c r="I62" s="17" t="s">
        <v>53</v>
      </c>
      <c r="J62" s="17" t="s">
        <v>53</v>
      </c>
      <c r="K62" s="20">
        <v>0</v>
      </c>
      <c r="L62" s="20">
        <f t="shared" si="7"/>
        <v>0</v>
      </c>
      <c r="M62" s="17" t="s">
        <v>53</v>
      </c>
      <c r="N62" s="17" t="s">
        <v>53</v>
      </c>
      <c r="O62" s="17" t="s">
        <v>53</v>
      </c>
      <c r="P62" s="17" t="s">
        <v>53</v>
      </c>
      <c r="Q62" s="17" t="s">
        <v>53</v>
      </c>
      <c r="R62" s="20">
        <v>0</v>
      </c>
      <c r="S62" s="20">
        <v>5.6350014865500011</v>
      </c>
      <c r="T62" s="20" t="s">
        <v>53</v>
      </c>
      <c r="U62" s="17" t="s">
        <v>53</v>
      </c>
      <c r="V62" s="20">
        <v>0.94599999999999995</v>
      </c>
      <c r="W62" s="17" t="s">
        <v>53</v>
      </c>
      <c r="X62" s="17" t="s">
        <v>53</v>
      </c>
      <c r="Y62" s="20">
        <v>0</v>
      </c>
      <c r="Z62" s="20">
        <f t="shared" si="9"/>
        <v>0</v>
      </c>
      <c r="AA62" s="17" t="s">
        <v>53</v>
      </c>
      <c r="AB62" s="17" t="s">
        <v>53</v>
      </c>
      <c r="AC62" s="17" t="s">
        <v>53</v>
      </c>
      <c r="AD62" s="17" t="s">
        <v>53</v>
      </c>
      <c r="AE62" s="17" t="s">
        <v>53</v>
      </c>
      <c r="AF62" s="20">
        <v>0</v>
      </c>
      <c r="AG62" s="20">
        <f t="shared" si="5"/>
        <v>5.6350014865500011</v>
      </c>
      <c r="AH62" s="20" t="s">
        <v>53</v>
      </c>
      <c r="AI62" s="17" t="s">
        <v>53</v>
      </c>
      <c r="AJ62" s="20">
        <f>V62</f>
        <v>0.94599999999999995</v>
      </c>
      <c r="AK62" s="17" t="s">
        <v>53</v>
      </c>
      <c r="AL62" s="17" t="s">
        <v>53</v>
      </c>
    </row>
    <row r="63" spans="1:38" ht="31.5" x14ac:dyDescent="0.25">
      <c r="A63" s="27" t="s">
        <v>98</v>
      </c>
      <c r="B63" s="28" t="s">
        <v>99</v>
      </c>
      <c r="C63" s="29" t="s">
        <v>53</v>
      </c>
      <c r="D63" s="20">
        <v>0</v>
      </c>
      <c r="E63" s="20">
        <v>0</v>
      </c>
      <c r="F63" s="17" t="s">
        <v>53</v>
      </c>
      <c r="G63" s="17" t="s">
        <v>53</v>
      </c>
      <c r="H63" s="17" t="s">
        <v>53</v>
      </c>
      <c r="I63" s="17" t="s">
        <v>53</v>
      </c>
      <c r="J63" s="17" t="s">
        <v>53</v>
      </c>
      <c r="K63" s="20">
        <v>0</v>
      </c>
      <c r="L63" s="20">
        <v>0</v>
      </c>
      <c r="M63" s="17" t="s">
        <v>53</v>
      </c>
      <c r="N63" s="17" t="s">
        <v>53</v>
      </c>
      <c r="O63" s="17" t="s">
        <v>53</v>
      </c>
      <c r="P63" s="17" t="s">
        <v>53</v>
      </c>
      <c r="Q63" s="17" t="s">
        <v>53</v>
      </c>
      <c r="R63" s="20">
        <v>0</v>
      </c>
      <c r="S63" s="20">
        <v>0</v>
      </c>
      <c r="T63" s="20" t="s">
        <v>53</v>
      </c>
      <c r="U63" s="17" t="s">
        <v>53</v>
      </c>
      <c r="V63" s="17" t="s">
        <v>53</v>
      </c>
      <c r="W63" s="17" t="s">
        <v>53</v>
      </c>
      <c r="X63" s="17" t="s">
        <v>53</v>
      </c>
      <c r="Y63" s="20">
        <v>0</v>
      </c>
      <c r="Z63" s="20">
        <v>0</v>
      </c>
      <c r="AA63" s="17" t="s">
        <v>53</v>
      </c>
      <c r="AB63" s="17" t="s">
        <v>53</v>
      </c>
      <c r="AC63" s="17" t="s">
        <v>53</v>
      </c>
      <c r="AD63" s="17" t="s">
        <v>53</v>
      </c>
      <c r="AE63" s="17" t="s">
        <v>53</v>
      </c>
      <c r="AF63" s="20">
        <v>0</v>
      </c>
      <c r="AG63" s="20">
        <f t="shared" si="0"/>
        <v>0</v>
      </c>
      <c r="AH63" s="20" t="s">
        <v>53</v>
      </c>
      <c r="AI63" s="17" t="s">
        <v>53</v>
      </c>
      <c r="AJ63" s="17" t="s">
        <v>53</v>
      </c>
      <c r="AK63" s="17" t="s">
        <v>53</v>
      </c>
      <c r="AL63" s="17" t="s">
        <v>53</v>
      </c>
    </row>
    <row r="64" spans="1:38" ht="31.5" x14ac:dyDescent="0.25">
      <c r="A64" s="27" t="s">
        <v>100</v>
      </c>
      <c r="B64" s="28" t="s">
        <v>101</v>
      </c>
      <c r="C64" s="29" t="s">
        <v>53</v>
      </c>
      <c r="D64" s="20">
        <v>0</v>
      </c>
      <c r="E64" s="20">
        <v>0</v>
      </c>
      <c r="F64" s="17" t="s">
        <v>53</v>
      </c>
      <c r="G64" s="17" t="s">
        <v>53</v>
      </c>
      <c r="H64" s="17" t="s">
        <v>53</v>
      </c>
      <c r="I64" s="17" t="s">
        <v>53</v>
      </c>
      <c r="J64" s="17" t="s">
        <v>53</v>
      </c>
      <c r="K64" s="20">
        <v>0</v>
      </c>
      <c r="L64" s="20">
        <v>0</v>
      </c>
      <c r="M64" s="17" t="s">
        <v>53</v>
      </c>
      <c r="N64" s="17" t="s">
        <v>53</v>
      </c>
      <c r="O64" s="17" t="s">
        <v>53</v>
      </c>
      <c r="P64" s="17" t="s">
        <v>53</v>
      </c>
      <c r="Q64" s="17" t="s">
        <v>53</v>
      </c>
      <c r="R64" s="20">
        <v>0</v>
      </c>
      <c r="S64" s="20">
        <v>0</v>
      </c>
      <c r="T64" s="20" t="s">
        <v>53</v>
      </c>
      <c r="U64" s="17" t="s">
        <v>53</v>
      </c>
      <c r="V64" s="17" t="s">
        <v>53</v>
      </c>
      <c r="W64" s="17" t="s">
        <v>53</v>
      </c>
      <c r="X64" s="17" t="s">
        <v>53</v>
      </c>
      <c r="Y64" s="20">
        <v>0</v>
      </c>
      <c r="Z64" s="20">
        <v>0</v>
      </c>
      <c r="AA64" s="17" t="s">
        <v>53</v>
      </c>
      <c r="AB64" s="17" t="s">
        <v>53</v>
      </c>
      <c r="AC64" s="17" t="s">
        <v>53</v>
      </c>
      <c r="AD64" s="17" t="s">
        <v>53</v>
      </c>
      <c r="AE64" s="17" t="s">
        <v>53</v>
      </c>
      <c r="AF64" s="20">
        <v>0</v>
      </c>
      <c r="AG64" s="20">
        <f t="shared" si="0"/>
        <v>0</v>
      </c>
      <c r="AH64" s="20" t="s">
        <v>53</v>
      </c>
      <c r="AI64" s="17" t="s">
        <v>53</v>
      </c>
      <c r="AJ64" s="17" t="s">
        <v>53</v>
      </c>
      <c r="AK64" s="17" t="s">
        <v>53</v>
      </c>
      <c r="AL64" s="17" t="s">
        <v>53</v>
      </c>
    </row>
    <row r="65" spans="1:38" ht="33.75" hidden="1" customHeight="1" x14ac:dyDescent="0.25">
      <c r="A65" s="27" t="s">
        <v>102</v>
      </c>
      <c r="B65" s="28" t="s">
        <v>103</v>
      </c>
      <c r="C65" s="29" t="s">
        <v>53</v>
      </c>
      <c r="D65" s="20">
        <v>0</v>
      </c>
      <c r="E65" s="20">
        <v>0</v>
      </c>
      <c r="F65" s="17" t="s">
        <v>53</v>
      </c>
      <c r="G65" s="17" t="s">
        <v>53</v>
      </c>
      <c r="H65" s="17" t="s">
        <v>53</v>
      </c>
      <c r="I65" s="17" t="s">
        <v>53</v>
      </c>
      <c r="J65" s="17" t="s">
        <v>53</v>
      </c>
      <c r="K65" s="20">
        <v>0</v>
      </c>
      <c r="L65" s="20">
        <v>0</v>
      </c>
      <c r="M65" s="17" t="s">
        <v>53</v>
      </c>
      <c r="N65" s="17" t="s">
        <v>53</v>
      </c>
      <c r="O65" s="17" t="s">
        <v>53</v>
      </c>
      <c r="P65" s="17" t="s">
        <v>53</v>
      </c>
      <c r="Q65" s="17" t="s">
        <v>53</v>
      </c>
      <c r="R65" s="20">
        <v>0</v>
      </c>
      <c r="S65" s="20">
        <v>0</v>
      </c>
      <c r="T65" s="20" t="s">
        <v>53</v>
      </c>
      <c r="U65" s="17" t="s">
        <v>53</v>
      </c>
      <c r="V65" s="17" t="s">
        <v>53</v>
      </c>
      <c r="W65" s="17" t="s">
        <v>53</v>
      </c>
      <c r="X65" s="17" t="s">
        <v>53</v>
      </c>
      <c r="Y65" s="20">
        <v>0</v>
      </c>
      <c r="Z65" s="20">
        <v>0</v>
      </c>
      <c r="AA65" s="17" t="s">
        <v>53</v>
      </c>
      <c r="AB65" s="17" t="s">
        <v>53</v>
      </c>
      <c r="AC65" s="17" t="s">
        <v>53</v>
      </c>
      <c r="AD65" s="17" t="s">
        <v>53</v>
      </c>
      <c r="AE65" s="17" t="s">
        <v>53</v>
      </c>
      <c r="AF65" s="20">
        <v>0</v>
      </c>
      <c r="AG65" s="20">
        <f t="shared" si="0"/>
        <v>0</v>
      </c>
      <c r="AH65" s="20" t="s">
        <v>53</v>
      </c>
      <c r="AI65" s="17" t="s">
        <v>53</v>
      </c>
      <c r="AJ65" s="17" t="s">
        <v>53</v>
      </c>
      <c r="AK65" s="17" t="s">
        <v>53</v>
      </c>
      <c r="AL65" s="17" t="s">
        <v>53</v>
      </c>
    </row>
    <row r="66" spans="1:38" ht="44.25" hidden="1" customHeight="1" x14ac:dyDescent="0.25">
      <c r="A66" s="27" t="s">
        <v>104</v>
      </c>
      <c r="B66" s="28" t="s">
        <v>105</v>
      </c>
      <c r="C66" s="29" t="s">
        <v>53</v>
      </c>
      <c r="D66" s="20">
        <v>0</v>
      </c>
      <c r="E66" s="20">
        <v>0</v>
      </c>
      <c r="F66" s="17" t="s">
        <v>53</v>
      </c>
      <c r="G66" s="17" t="s">
        <v>53</v>
      </c>
      <c r="H66" s="17" t="s">
        <v>53</v>
      </c>
      <c r="I66" s="17" t="s">
        <v>53</v>
      </c>
      <c r="J66" s="17" t="s">
        <v>53</v>
      </c>
      <c r="K66" s="20">
        <v>0</v>
      </c>
      <c r="L66" s="20">
        <v>0</v>
      </c>
      <c r="M66" s="17" t="s">
        <v>53</v>
      </c>
      <c r="N66" s="17" t="s">
        <v>53</v>
      </c>
      <c r="O66" s="17" t="s">
        <v>53</v>
      </c>
      <c r="P66" s="17" t="s">
        <v>53</v>
      </c>
      <c r="Q66" s="17" t="s">
        <v>53</v>
      </c>
      <c r="R66" s="20">
        <v>0</v>
      </c>
      <c r="S66" s="20">
        <v>0</v>
      </c>
      <c r="T66" s="20" t="s">
        <v>53</v>
      </c>
      <c r="U66" s="17" t="s">
        <v>53</v>
      </c>
      <c r="V66" s="17" t="s">
        <v>53</v>
      </c>
      <c r="W66" s="17" t="s">
        <v>53</v>
      </c>
      <c r="X66" s="17" t="s">
        <v>53</v>
      </c>
      <c r="Y66" s="20">
        <v>0</v>
      </c>
      <c r="Z66" s="20">
        <v>0</v>
      </c>
      <c r="AA66" s="17" t="s">
        <v>53</v>
      </c>
      <c r="AB66" s="17" t="s">
        <v>53</v>
      </c>
      <c r="AC66" s="17" t="s">
        <v>53</v>
      </c>
      <c r="AD66" s="17" t="s">
        <v>53</v>
      </c>
      <c r="AE66" s="17" t="s">
        <v>53</v>
      </c>
      <c r="AF66" s="20">
        <v>0</v>
      </c>
      <c r="AG66" s="20">
        <f t="shared" si="0"/>
        <v>0</v>
      </c>
      <c r="AH66" s="20" t="s">
        <v>53</v>
      </c>
      <c r="AI66" s="17" t="s">
        <v>53</v>
      </c>
      <c r="AJ66" s="17" t="s">
        <v>53</v>
      </c>
      <c r="AK66" s="17" t="s">
        <v>53</v>
      </c>
      <c r="AL66" s="17" t="s">
        <v>53</v>
      </c>
    </row>
    <row r="67" spans="1:38" ht="46.5" hidden="1" customHeight="1" x14ac:dyDescent="0.25">
      <c r="A67" s="27" t="s">
        <v>106</v>
      </c>
      <c r="B67" s="28" t="s">
        <v>107</v>
      </c>
      <c r="C67" s="29" t="s">
        <v>53</v>
      </c>
      <c r="D67" s="20">
        <v>0</v>
      </c>
      <c r="E67" s="20">
        <v>0</v>
      </c>
      <c r="F67" s="17" t="s">
        <v>53</v>
      </c>
      <c r="G67" s="17" t="s">
        <v>53</v>
      </c>
      <c r="H67" s="17" t="s">
        <v>53</v>
      </c>
      <c r="I67" s="17" t="s">
        <v>53</v>
      </c>
      <c r="J67" s="17" t="s">
        <v>53</v>
      </c>
      <c r="K67" s="20">
        <v>0</v>
      </c>
      <c r="L67" s="20">
        <v>0</v>
      </c>
      <c r="M67" s="17" t="s">
        <v>53</v>
      </c>
      <c r="N67" s="17" t="s">
        <v>53</v>
      </c>
      <c r="O67" s="17" t="s">
        <v>53</v>
      </c>
      <c r="P67" s="17" t="s">
        <v>53</v>
      </c>
      <c r="Q67" s="17" t="s">
        <v>53</v>
      </c>
      <c r="R67" s="20">
        <v>0</v>
      </c>
      <c r="S67" s="20">
        <v>0</v>
      </c>
      <c r="T67" s="20" t="s">
        <v>53</v>
      </c>
      <c r="U67" s="17" t="s">
        <v>53</v>
      </c>
      <c r="V67" s="17" t="s">
        <v>53</v>
      </c>
      <c r="W67" s="17" t="s">
        <v>53</v>
      </c>
      <c r="X67" s="17" t="s">
        <v>53</v>
      </c>
      <c r="Y67" s="20">
        <v>0</v>
      </c>
      <c r="Z67" s="20">
        <v>0</v>
      </c>
      <c r="AA67" s="17" t="s">
        <v>53</v>
      </c>
      <c r="AB67" s="17" t="s">
        <v>53</v>
      </c>
      <c r="AC67" s="17" t="s">
        <v>53</v>
      </c>
      <c r="AD67" s="17" t="s">
        <v>53</v>
      </c>
      <c r="AE67" s="17" t="s">
        <v>53</v>
      </c>
      <c r="AF67" s="20">
        <v>0</v>
      </c>
      <c r="AG67" s="20">
        <f t="shared" si="0"/>
        <v>0</v>
      </c>
      <c r="AH67" s="20" t="s">
        <v>53</v>
      </c>
      <c r="AI67" s="17" t="s">
        <v>53</v>
      </c>
      <c r="AJ67" s="17" t="s">
        <v>53</v>
      </c>
      <c r="AK67" s="17" t="s">
        <v>53</v>
      </c>
      <c r="AL67" s="17" t="s">
        <v>53</v>
      </c>
    </row>
    <row r="68" spans="1:38" ht="33.75" hidden="1" customHeight="1" x14ac:dyDescent="0.25">
      <c r="A68" s="27" t="s">
        <v>108</v>
      </c>
      <c r="B68" s="28" t="s">
        <v>109</v>
      </c>
      <c r="C68" s="29" t="s">
        <v>53</v>
      </c>
      <c r="D68" s="20">
        <v>0</v>
      </c>
      <c r="E68" s="20">
        <v>0</v>
      </c>
      <c r="F68" s="17" t="s">
        <v>53</v>
      </c>
      <c r="G68" s="17" t="s">
        <v>53</v>
      </c>
      <c r="H68" s="17" t="s">
        <v>53</v>
      </c>
      <c r="I68" s="17" t="s">
        <v>53</v>
      </c>
      <c r="J68" s="17" t="s">
        <v>53</v>
      </c>
      <c r="K68" s="20">
        <v>0</v>
      </c>
      <c r="L68" s="20">
        <v>0</v>
      </c>
      <c r="M68" s="17" t="s">
        <v>53</v>
      </c>
      <c r="N68" s="17" t="s">
        <v>53</v>
      </c>
      <c r="O68" s="17" t="s">
        <v>53</v>
      </c>
      <c r="P68" s="17" t="s">
        <v>53</v>
      </c>
      <c r="Q68" s="17" t="s">
        <v>53</v>
      </c>
      <c r="R68" s="20">
        <v>0</v>
      </c>
      <c r="S68" s="20">
        <v>0</v>
      </c>
      <c r="T68" s="20" t="s">
        <v>53</v>
      </c>
      <c r="U68" s="17" t="s">
        <v>53</v>
      </c>
      <c r="V68" s="17" t="s">
        <v>53</v>
      </c>
      <c r="W68" s="17" t="s">
        <v>53</v>
      </c>
      <c r="X68" s="17" t="s">
        <v>53</v>
      </c>
      <c r="Y68" s="20">
        <v>0</v>
      </c>
      <c r="Z68" s="20">
        <v>0</v>
      </c>
      <c r="AA68" s="17" t="s">
        <v>53</v>
      </c>
      <c r="AB68" s="17" t="s">
        <v>53</v>
      </c>
      <c r="AC68" s="17" t="s">
        <v>53</v>
      </c>
      <c r="AD68" s="17" t="s">
        <v>53</v>
      </c>
      <c r="AE68" s="17" t="s">
        <v>53</v>
      </c>
      <c r="AF68" s="20">
        <v>0</v>
      </c>
      <c r="AG68" s="20">
        <f t="shared" si="0"/>
        <v>0</v>
      </c>
      <c r="AH68" s="20" t="s">
        <v>53</v>
      </c>
      <c r="AI68" s="17" t="s">
        <v>53</v>
      </c>
      <c r="AJ68" s="17" t="s">
        <v>53</v>
      </c>
      <c r="AK68" s="17" t="s">
        <v>53</v>
      </c>
      <c r="AL68" s="17" t="s">
        <v>53</v>
      </c>
    </row>
    <row r="69" spans="1:38" ht="47.25" hidden="1" x14ac:dyDescent="0.25">
      <c r="A69" s="27" t="s">
        <v>110</v>
      </c>
      <c r="B69" s="28" t="s">
        <v>111</v>
      </c>
      <c r="C69" s="29" t="s">
        <v>53</v>
      </c>
      <c r="D69" s="20">
        <v>0</v>
      </c>
      <c r="E69" s="20">
        <v>0</v>
      </c>
      <c r="F69" s="17" t="s">
        <v>53</v>
      </c>
      <c r="G69" s="17" t="s">
        <v>53</v>
      </c>
      <c r="H69" s="17" t="s">
        <v>53</v>
      </c>
      <c r="I69" s="17" t="s">
        <v>53</v>
      </c>
      <c r="J69" s="17" t="s">
        <v>53</v>
      </c>
      <c r="K69" s="20">
        <v>0</v>
      </c>
      <c r="L69" s="20">
        <v>0</v>
      </c>
      <c r="M69" s="17" t="s">
        <v>53</v>
      </c>
      <c r="N69" s="17" t="s">
        <v>53</v>
      </c>
      <c r="O69" s="17" t="s">
        <v>53</v>
      </c>
      <c r="P69" s="17" t="s">
        <v>53</v>
      </c>
      <c r="Q69" s="17" t="s">
        <v>53</v>
      </c>
      <c r="R69" s="20">
        <v>0</v>
      </c>
      <c r="S69" s="20">
        <v>0</v>
      </c>
      <c r="T69" s="20" t="s">
        <v>53</v>
      </c>
      <c r="U69" s="17" t="s">
        <v>53</v>
      </c>
      <c r="V69" s="17" t="s">
        <v>53</v>
      </c>
      <c r="W69" s="17" t="s">
        <v>53</v>
      </c>
      <c r="X69" s="17" t="s">
        <v>53</v>
      </c>
      <c r="Y69" s="20">
        <v>0</v>
      </c>
      <c r="Z69" s="20">
        <v>0</v>
      </c>
      <c r="AA69" s="17" t="s">
        <v>53</v>
      </c>
      <c r="AB69" s="17" t="s">
        <v>53</v>
      </c>
      <c r="AC69" s="17" t="s">
        <v>53</v>
      </c>
      <c r="AD69" s="17" t="s">
        <v>53</v>
      </c>
      <c r="AE69" s="17" t="s">
        <v>53</v>
      </c>
      <c r="AF69" s="20">
        <v>0</v>
      </c>
      <c r="AG69" s="20">
        <f t="shared" si="0"/>
        <v>0</v>
      </c>
      <c r="AH69" s="20" t="s">
        <v>53</v>
      </c>
      <c r="AI69" s="17" t="s">
        <v>53</v>
      </c>
      <c r="AJ69" s="17" t="s">
        <v>53</v>
      </c>
      <c r="AK69" s="17" t="s">
        <v>53</v>
      </c>
      <c r="AL69" s="17" t="s">
        <v>53</v>
      </c>
    </row>
    <row r="70" spans="1:38" ht="31.5" hidden="1" x14ac:dyDescent="0.25">
      <c r="A70" s="27" t="s">
        <v>112</v>
      </c>
      <c r="B70" s="28" t="s">
        <v>113</v>
      </c>
      <c r="C70" s="29" t="s">
        <v>53</v>
      </c>
      <c r="D70" s="20">
        <v>0</v>
      </c>
      <c r="E70" s="20">
        <v>0</v>
      </c>
      <c r="F70" s="17" t="s">
        <v>53</v>
      </c>
      <c r="G70" s="17" t="s">
        <v>53</v>
      </c>
      <c r="H70" s="17" t="s">
        <v>53</v>
      </c>
      <c r="I70" s="17" t="s">
        <v>53</v>
      </c>
      <c r="J70" s="17" t="s">
        <v>53</v>
      </c>
      <c r="K70" s="20">
        <v>0</v>
      </c>
      <c r="L70" s="20">
        <v>0</v>
      </c>
      <c r="M70" s="17" t="s">
        <v>53</v>
      </c>
      <c r="N70" s="17" t="s">
        <v>53</v>
      </c>
      <c r="O70" s="17" t="s">
        <v>53</v>
      </c>
      <c r="P70" s="17" t="s">
        <v>53</v>
      </c>
      <c r="Q70" s="17" t="s">
        <v>53</v>
      </c>
      <c r="R70" s="20">
        <v>0</v>
      </c>
      <c r="S70" s="20">
        <v>0</v>
      </c>
      <c r="T70" s="20" t="s">
        <v>53</v>
      </c>
      <c r="U70" s="17" t="s">
        <v>53</v>
      </c>
      <c r="V70" s="17" t="s">
        <v>53</v>
      </c>
      <c r="W70" s="17" t="s">
        <v>53</v>
      </c>
      <c r="X70" s="17" t="s">
        <v>53</v>
      </c>
      <c r="Y70" s="20">
        <v>0</v>
      </c>
      <c r="Z70" s="20">
        <v>0</v>
      </c>
      <c r="AA70" s="17" t="s">
        <v>53</v>
      </c>
      <c r="AB70" s="17" t="s">
        <v>53</v>
      </c>
      <c r="AC70" s="17" t="s">
        <v>53</v>
      </c>
      <c r="AD70" s="17" t="s">
        <v>53</v>
      </c>
      <c r="AE70" s="17" t="s">
        <v>53</v>
      </c>
      <c r="AF70" s="20">
        <v>0</v>
      </c>
      <c r="AG70" s="20">
        <f t="shared" si="0"/>
        <v>0</v>
      </c>
      <c r="AH70" s="20" t="s">
        <v>53</v>
      </c>
      <c r="AI70" s="17" t="s">
        <v>53</v>
      </c>
      <c r="AJ70" s="17" t="s">
        <v>53</v>
      </c>
      <c r="AK70" s="17" t="s">
        <v>53</v>
      </c>
      <c r="AL70" s="17" t="s">
        <v>53</v>
      </c>
    </row>
    <row r="71" spans="1:38" ht="31.5" hidden="1" x14ac:dyDescent="0.25">
      <c r="A71" s="27" t="s">
        <v>114</v>
      </c>
      <c r="B71" s="28" t="s">
        <v>115</v>
      </c>
      <c r="C71" s="29" t="s">
        <v>53</v>
      </c>
      <c r="D71" s="20">
        <v>0</v>
      </c>
      <c r="E71" s="20">
        <v>0</v>
      </c>
      <c r="F71" s="17" t="s">
        <v>53</v>
      </c>
      <c r="G71" s="17" t="s">
        <v>53</v>
      </c>
      <c r="H71" s="17" t="s">
        <v>53</v>
      </c>
      <c r="I71" s="17" t="s">
        <v>53</v>
      </c>
      <c r="J71" s="17" t="s">
        <v>53</v>
      </c>
      <c r="K71" s="20">
        <v>0</v>
      </c>
      <c r="L71" s="20">
        <v>0</v>
      </c>
      <c r="M71" s="17" t="s">
        <v>53</v>
      </c>
      <c r="N71" s="17" t="s">
        <v>53</v>
      </c>
      <c r="O71" s="17" t="s">
        <v>53</v>
      </c>
      <c r="P71" s="17" t="s">
        <v>53</v>
      </c>
      <c r="Q71" s="17" t="s">
        <v>53</v>
      </c>
      <c r="R71" s="20">
        <v>0</v>
      </c>
      <c r="S71" s="20">
        <v>0</v>
      </c>
      <c r="T71" s="20" t="s">
        <v>53</v>
      </c>
      <c r="U71" s="17" t="s">
        <v>53</v>
      </c>
      <c r="V71" s="17" t="s">
        <v>53</v>
      </c>
      <c r="W71" s="17" t="s">
        <v>53</v>
      </c>
      <c r="X71" s="17" t="s">
        <v>53</v>
      </c>
      <c r="Y71" s="20">
        <v>0</v>
      </c>
      <c r="Z71" s="20">
        <v>0</v>
      </c>
      <c r="AA71" s="17" t="s">
        <v>53</v>
      </c>
      <c r="AB71" s="17" t="s">
        <v>53</v>
      </c>
      <c r="AC71" s="17" t="s">
        <v>53</v>
      </c>
      <c r="AD71" s="17" t="s">
        <v>53</v>
      </c>
      <c r="AE71" s="17" t="s">
        <v>53</v>
      </c>
      <c r="AF71" s="20">
        <v>0</v>
      </c>
      <c r="AG71" s="20">
        <f t="shared" si="0"/>
        <v>0</v>
      </c>
      <c r="AH71" s="20" t="s">
        <v>53</v>
      </c>
      <c r="AI71" s="17" t="s">
        <v>53</v>
      </c>
      <c r="AJ71" s="17" t="s">
        <v>53</v>
      </c>
      <c r="AK71" s="17" t="s">
        <v>53</v>
      </c>
      <c r="AL71" s="17" t="s">
        <v>53</v>
      </c>
    </row>
    <row r="72" spans="1:38" ht="47.25" hidden="1" x14ac:dyDescent="0.25">
      <c r="A72" s="27" t="s">
        <v>116</v>
      </c>
      <c r="B72" s="28" t="s">
        <v>117</v>
      </c>
      <c r="C72" s="29" t="s">
        <v>53</v>
      </c>
      <c r="D72" s="20">
        <v>0</v>
      </c>
      <c r="E72" s="20">
        <v>0</v>
      </c>
      <c r="F72" s="17" t="s">
        <v>53</v>
      </c>
      <c r="G72" s="17" t="s">
        <v>53</v>
      </c>
      <c r="H72" s="17" t="s">
        <v>53</v>
      </c>
      <c r="I72" s="17" t="s">
        <v>53</v>
      </c>
      <c r="J72" s="17" t="s">
        <v>53</v>
      </c>
      <c r="K72" s="20">
        <v>0</v>
      </c>
      <c r="L72" s="20">
        <v>0</v>
      </c>
      <c r="M72" s="17" t="s">
        <v>53</v>
      </c>
      <c r="N72" s="17" t="s">
        <v>53</v>
      </c>
      <c r="O72" s="17" t="s">
        <v>53</v>
      </c>
      <c r="P72" s="17" t="s">
        <v>53</v>
      </c>
      <c r="Q72" s="17" t="s">
        <v>53</v>
      </c>
      <c r="R72" s="20">
        <v>0</v>
      </c>
      <c r="S72" s="20">
        <v>0</v>
      </c>
      <c r="T72" s="20" t="s">
        <v>53</v>
      </c>
      <c r="U72" s="17" t="s">
        <v>53</v>
      </c>
      <c r="V72" s="17" t="s">
        <v>53</v>
      </c>
      <c r="W72" s="17" t="s">
        <v>53</v>
      </c>
      <c r="X72" s="17" t="s">
        <v>53</v>
      </c>
      <c r="Y72" s="20">
        <v>0</v>
      </c>
      <c r="Z72" s="20">
        <v>0</v>
      </c>
      <c r="AA72" s="17" t="s">
        <v>53</v>
      </c>
      <c r="AB72" s="17" t="s">
        <v>53</v>
      </c>
      <c r="AC72" s="17" t="s">
        <v>53</v>
      </c>
      <c r="AD72" s="17" t="s">
        <v>53</v>
      </c>
      <c r="AE72" s="17" t="s">
        <v>53</v>
      </c>
      <c r="AF72" s="20">
        <v>0</v>
      </c>
      <c r="AG72" s="20">
        <f t="shared" si="0"/>
        <v>0</v>
      </c>
      <c r="AH72" s="20" t="s">
        <v>53</v>
      </c>
      <c r="AI72" s="17" t="s">
        <v>53</v>
      </c>
      <c r="AJ72" s="17" t="s">
        <v>53</v>
      </c>
      <c r="AK72" s="17" t="s">
        <v>53</v>
      </c>
      <c r="AL72" s="17" t="s">
        <v>53</v>
      </c>
    </row>
    <row r="73" spans="1:38" ht="41.25" customHeight="1" x14ac:dyDescent="0.25">
      <c r="A73" s="27" t="s">
        <v>118</v>
      </c>
      <c r="B73" s="28" t="s">
        <v>119</v>
      </c>
      <c r="C73" s="29" t="s">
        <v>137</v>
      </c>
      <c r="D73" s="20">
        <v>0</v>
      </c>
      <c r="E73" s="20">
        <f>E74+E78</f>
        <v>0</v>
      </c>
      <c r="F73" s="17" t="s">
        <v>53</v>
      </c>
      <c r="G73" s="17" t="s">
        <v>53</v>
      </c>
      <c r="H73" s="17" t="s">
        <v>53</v>
      </c>
      <c r="I73" s="17" t="s">
        <v>53</v>
      </c>
      <c r="J73" s="17" t="s">
        <v>53</v>
      </c>
      <c r="K73" s="20">
        <v>0</v>
      </c>
      <c r="L73" s="20">
        <f>L74+L78</f>
        <v>0.43317560999999999</v>
      </c>
      <c r="M73" s="17" t="s">
        <v>53</v>
      </c>
      <c r="N73" s="17" t="s">
        <v>53</v>
      </c>
      <c r="O73" s="17" t="s">
        <v>53</v>
      </c>
      <c r="P73" s="17" t="s">
        <v>53</v>
      </c>
      <c r="Q73" s="17" t="s">
        <v>53</v>
      </c>
      <c r="R73" s="20">
        <v>0</v>
      </c>
      <c r="S73" s="20">
        <f>S74+S78</f>
        <v>1.1883163634999998</v>
      </c>
      <c r="T73" s="20" t="s">
        <v>53</v>
      </c>
      <c r="U73" s="17" t="s">
        <v>53</v>
      </c>
      <c r="V73" s="17" t="s">
        <v>53</v>
      </c>
      <c r="W73" s="17" t="s">
        <v>53</v>
      </c>
      <c r="X73" s="17" t="s">
        <v>53</v>
      </c>
      <c r="Y73" s="20">
        <v>0</v>
      </c>
      <c r="Z73" s="20">
        <f>Z74+Z78</f>
        <v>1.6117137195</v>
      </c>
      <c r="AA73" s="17" t="s">
        <v>53</v>
      </c>
      <c r="AB73" s="17" t="s">
        <v>53</v>
      </c>
      <c r="AC73" s="17" t="s">
        <v>53</v>
      </c>
      <c r="AD73" s="17" t="s">
        <v>53</v>
      </c>
      <c r="AE73" s="17" t="s">
        <v>53</v>
      </c>
      <c r="AF73" s="20">
        <v>0</v>
      </c>
      <c r="AG73" s="20">
        <f t="shared" si="0"/>
        <v>3.2332056929999995</v>
      </c>
      <c r="AH73" s="20" t="s">
        <v>53</v>
      </c>
      <c r="AI73" s="17" t="s">
        <v>53</v>
      </c>
      <c r="AJ73" s="17" t="s">
        <v>53</v>
      </c>
      <c r="AK73" s="17" t="s">
        <v>53</v>
      </c>
      <c r="AL73" s="17" t="s">
        <v>53</v>
      </c>
    </row>
    <row r="74" spans="1:38" ht="31.5" x14ac:dyDescent="0.25">
      <c r="A74" s="27" t="s">
        <v>120</v>
      </c>
      <c r="B74" s="28" t="s">
        <v>121</v>
      </c>
      <c r="C74" s="29" t="s">
        <v>137</v>
      </c>
      <c r="D74" s="20">
        <v>0</v>
      </c>
      <c r="E74" s="20">
        <f>SUM(E75:E77)</f>
        <v>0</v>
      </c>
      <c r="F74" s="17" t="s">
        <v>53</v>
      </c>
      <c r="G74" s="17" t="s">
        <v>53</v>
      </c>
      <c r="H74" s="17" t="s">
        <v>53</v>
      </c>
      <c r="I74" s="17" t="s">
        <v>53</v>
      </c>
      <c r="J74" s="17" t="s">
        <v>53</v>
      </c>
      <c r="K74" s="20">
        <v>0</v>
      </c>
      <c r="L74" s="20">
        <f>SUM(L75:L77)</f>
        <v>0.43317560999999999</v>
      </c>
      <c r="M74" s="17" t="s">
        <v>53</v>
      </c>
      <c r="N74" s="17" t="s">
        <v>53</v>
      </c>
      <c r="O74" s="17" t="s">
        <v>53</v>
      </c>
      <c r="P74" s="17" t="s">
        <v>53</v>
      </c>
      <c r="Q74" s="17" t="s">
        <v>53</v>
      </c>
      <c r="R74" s="20">
        <v>0</v>
      </c>
      <c r="S74" s="20">
        <f>SUM(S75:S77)</f>
        <v>1.1883163634999998</v>
      </c>
      <c r="T74" s="20" t="s">
        <v>53</v>
      </c>
      <c r="U74" s="17" t="s">
        <v>53</v>
      </c>
      <c r="V74" s="17" t="s">
        <v>53</v>
      </c>
      <c r="W74" s="17" t="s">
        <v>53</v>
      </c>
      <c r="X74" s="17" t="s">
        <v>53</v>
      </c>
      <c r="Y74" s="20">
        <v>0</v>
      </c>
      <c r="Z74" s="20">
        <f>SUM(Z75:Z77)</f>
        <v>0</v>
      </c>
      <c r="AA74" s="17" t="s">
        <v>53</v>
      </c>
      <c r="AB74" s="17" t="s">
        <v>53</v>
      </c>
      <c r="AC74" s="17" t="s">
        <v>53</v>
      </c>
      <c r="AD74" s="17" t="s">
        <v>53</v>
      </c>
      <c r="AE74" s="17" t="s">
        <v>53</v>
      </c>
      <c r="AF74" s="20">
        <v>0</v>
      </c>
      <c r="AG74" s="20">
        <f t="shared" si="0"/>
        <v>1.6214919734999997</v>
      </c>
      <c r="AH74" s="20" t="s">
        <v>53</v>
      </c>
      <c r="AI74" s="17" t="s">
        <v>53</v>
      </c>
      <c r="AJ74" s="17" t="s">
        <v>53</v>
      </c>
      <c r="AK74" s="17" t="s">
        <v>53</v>
      </c>
      <c r="AL74" s="17" t="s">
        <v>53</v>
      </c>
    </row>
    <row r="75" spans="1:38" ht="92.25" customHeight="1" x14ac:dyDescent="0.25">
      <c r="A75" s="21" t="s">
        <v>213</v>
      </c>
      <c r="B75" s="30" t="s">
        <v>214</v>
      </c>
      <c r="C75" s="18" t="s">
        <v>215</v>
      </c>
      <c r="D75" s="20">
        <v>0</v>
      </c>
      <c r="E75" s="20">
        <v>0</v>
      </c>
      <c r="F75" s="17" t="s">
        <v>53</v>
      </c>
      <c r="G75" s="17" t="s">
        <v>53</v>
      </c>
      <c r="H75" s="17" t="s">
        <v>53</v>
      </c>
      <c r="I75" s="17" t="s">
        <v>53</v>
      </c>
      <c r="J75" s="17" t="s">
        <v>53</v>
      </c>
      <c r="K75" s="20">
        <v>0</v>
      </c>
      <c r="L75" s="20">
        <v>0</v>
      </c>
      <c r="M75" s="17" t="s">
        <v>53</v>
      </c>
      <c r="N75" s="17" t="s">
        <v>53</v>
      </c>
      <c r="O75" s="17" t="s">
        <v>53</v>
      </c>
      <c r="P75" s="17" t="s">
        <v>53</v>
      </c>
      <c r="Q75" s="17" t="s">
        <v>53</v>
      </c>
      <c r="R75" s="20">
        <v>0</v>
      </c>
      <c r="S75" s="20">
        <v>0</v>
      </c>
      <c r="T75" s="20" t="s">
        <v>53</v>
      </c>
      <c r="U75" s="17" t="s">
        <v>53</v>
      </c>
      <c r="V75" s="17" t="s">
        <v>53</v>
      </c>
      <c r="W75" s="17" t="s">
        <v>53</v>
      </c>
      <c r="X75" s="17" t="s">
        <v>53</v>
      </c>
      <c r="Y75" s="20">
        <v>0</v>
      </c>
      <c r="Z75" s="20">
        <v>0</v>
      </c>
      <c r="AA75" s="17" t="s">
        <v>53</v>
      </c>
      <c r="AB75" s="17" t="s">
        <v>53</v>
      </c>
      <c r="AC75" s="17" t="s">
        <v>53</v>
      </c>
      <c r="AD75" s="17" t="s">
        <v>53</v>
      </c>
      <c r="AE75" s="17" t="s">
        <v>53</v>
      </c>
      <c r="AF75" s="20">
        <v>0</v>
      </c>
      <c r="AG75" s="20">
        <f t="shared" ref="AG75:AG77" si="10">E75+L75+S75+Z75</f>
        <v>0</v>
      </c>
      <c r="AH75" s="20" t="s">
        <v>53</v>
      </c>
      <c r="AI75" s="17" t="s">
        <v>53</v>
      </c>
      <c r="AJ75" s="17" t="s">
        <v>53</v>
      </c>
      <c r="AK75" s="17" t="s">
        <v>53</v>
      </c>
      <c r="AL75" s="17" t="s">
        <v>53</v>
      </c>
    </row>
    <row r="76" spans="1:38" ht="63" x14ac:dyDescent="0.25">
      <c r="A76" s="21" t="s">
        <v>216</v>
      </c>
      <c r="B76" s="30" t="s">
        <v>217</v>
      </c>
      <c r="C76" s="18" t="s">
        <v>218</v>
      </c>
      <c r="D76" s="20">
        <v>0</v>
      </c>
      <c r="E76" s="20">
        <v>0</v>
      </c>
      <c r="F76" s="17" t="s">
        <v>53</v>
      </c>
      <c r="G76" s="17" t="s">
        <v>53</v>
      </c>
      <c r="H76" s="17" t="s">
        <v>53</v>
      </c>
      <c r="I76" s="17" t="s">
        <v>53</v>
      </c>
      <c r="J76" s="17" t="s">
        <v>53</v>
      </c>
      <c r="K76" s="20">
        <v>0</v>
      </c>
      <c r="L76" s="20">
        <v>0</v>
      </c>
      <c r="M76" s="17" t="s">
        <v>53</v>
      </c>
      <c r="N76" s="17" t="s">
        <v>53</v>
      </c>
      <c r="O76" s="17" t="s">
        <v>53</v>
      </c>
      <c r="P76" s="17" t="s">
        <v>53</v>
      </c>
      <c r="Q76" s="17" t="s">
        <v>53</v>
      </c>
      <c r="R76" s="20">
        <v>0</v>
      </c>
      <c r="S76" s="20">
        <v>1.1883163634999998</v>
      </c>
      <c r="T76" s="20" t="s">
        <v>53</v>
      </c>
      <c r="U76" s="17" t="s">
        <v>53</v>
      </c>
      <c r="V76" s="17" t="s">
        <v>53</v>
      </c>
      <c r="W76" s="17" t="s">
        <v>53</v>
      </c>
      <c r="X76" s="17" t="s">
        <v>53</v>
      </c>
      <c r="Y76" s="20">
        <v>0</v>
      </c>
      <c r="Z76" s="20">
        <v>0</v>
      </c>
      <c r="AA76" s="17" t="s">
        <v>53</v>
      </c>
      <c r="AB76" s="17" t="s">
        <v>53</v>
      </c>
      <c r="AC76" s="17" t="s">
        <v>53</v>
      </c>
      <c r="AD76" s="17" t="s">
        <v>53</v>
      </c>
      <c r="AE76" s="17" t="s">
        <v>53</v>
      </c>
      <c r="AF76" s="20">
        <v>0</v>
      </c>
      <c r="AG76" s="20">
        <f t="shared" si="10"/>
        <v>1.1883163634999998</v>
      </c>
      <c r="AH76" s="20" t="s">
        <v>53</v>
      </c>
      <c r="AI76" s="17" t="s">
        <v>53</v>
      </c>
      <c r="AJ76" s="17" t="s">
        <v>53</v>
      </c>
      <c r="AK76" s="17" t="s">
        <v>53</v>
      </c>
      <c r="AL76" s="17" t="s">
        <v>53</v>
      </c>
    </row>
    <row r="77" spans="1:38" ht="47.25" x14ac:dyDescent="0.25">
      <c r="A77" s="21" t="s">
        <v>219</v>
      </c>
      <c r="B77" s="30" t="s">
        <v>220</v>
      </c>
      <c r="C77" s="18" t="s">
        <v>221</v>
      </c>
      <c r="D77" s="20">
        <v>0</v>
      </c>
      <c r="E77" s="20">
        <v>0</v>
      </c>
      <c r="F77" s="17" t="s">
        <v>53</v>
      </c>
      <c r="G77" s="17" t="s">
        <v>53</v>
      </c>
      <c r="H77" s="17" t="s">
        <v>53</v>
      </c>
      <c r="I77" s="17" t="s">
        <v>53</v>
      </c>
      <c r="J77" s="17" t="s">
        <v>53</v>
      </c>
      <c r="K77" s="20">
        <v>0</v>
      </c>
      <c r="L77" s="20">
        <v>0.43317560999999999</v>
      </c>
      <c r="M77" s="17" t="s">
        <v>53</v>
      </c>
      <c r="N77" s="17" t="s">
        <v>53</v>
      </c>
      <c r="O77" s="17" t="s">
        <v>53</v>
      </c>
      <c r="P77" s="17" t="s">
        <v>53</v>
      </c>
      <c r="Q77" s="17" t="s">
        <v>53</v>
      </c>
      <c r="R77" s="20">
        <v>0</v>
      </c>
      <c r="S77" s="20">
        <v>0</v>
      </c>
      <c r="T77" s="20" t="s">
        <v>53</v>
      </c>
      <c r="U77" s="17" t="s">
        <v>53</v>
      </c>
      <c r="V77" s="17" t="s">
        <v>53</v>
      </c>
      <c r="W77" s="17" t="s">
        <v>53</v>
      </c>
      <c r="X77" s="17" t="s">
        <v>53</v>
      </c>
      <c r="Y77" s="20">
        <v>0</v>
      </c>
      <c r="Z77" s="20">
        <v>0</v>
      </c>
      <c r="AA77" s="17" t="s">
        <v>53</v>
      </c>
      <c r="AB77" s="17" t="s">
        <v>53</v>
      </c>
      <c r="AC77" s="17" t="s">
        <v>53</v>
      </c>
      <c r="AD77" s="17" t="s">
        <v>53</v>
      </c>
      <c r="AE77" s="17" t="s">
        <v>53</v>
      </c>
      <c r="AF77" s="20">
        <v>0</v>
      </c>
      <c r="AG77" s="20">
        <f t="shared" si="10"/>
        <v>0.43317560999999999</v>
      </c>
      <c r="AH77" s="20" t="s">
        <v>53</v>
      </c>
      <c r="AI77" s="17" t="s">
        <v>53</v>
      </c>
      <c r="AJ77" s="17" t="s">
        <v>53</v>
      </c>
      <c r="AK77" s="17" t="s">
        <v>53</v>
      </c>
      <c r="AL77" s="17" t="s">
        <v>53</v>
      </c>
    </row>
    <row r="78" spans="1:38" ht="31.5" x14ac:dyDescent="0.25">
      <c r="A78" s="27" t="s">
        <v>122</v>
      </c>
      <c r="B78" s="28" t="s">
        <v>123</v>
      </c>
      <c r="C78" s="29" t="s">
        <v>53</v>
      </c>
      <c r="D78" s="20">
        <v>0</v>
      </c>
      <c r="E78" s="20">
        <v>0</v>
      </c>
      <c r="F78" s="17" t="s">
        <v>53</v>
      </c>
      <c r="G78" s="17" t="s">
        <v>53</v>
      </c>
      <c r="H78" s="17" t="s">
        <v>53</v>
      </c>
      <c r="I78" s="17" t="s">
        <v>53</v>
      </c>
      <c r="J78" s="17" t="s">
        <v>53</v>
      </c>
      <c r="K78" s="20">
        <v>0</v>
      </c>
      <c r="L78" s="20">
        <v>0</v>
      </c>
      <c r="M78" s="17" t="s">
        <v>53</v>
      </c>
      <c r="N78" s="17" t="s">
        <v>53</v>
      </c>
      <c r="O78" s="17" t="s">
        <v>53</v>
      </c>
      <c r="P78" s="17" t="s">
        <v>53</v>
      </c>
      <c r="Q78" s="17" t="s">
        <v>53</v>
      </c>
      <c r="R78" s="20">
        <v>0</v>
      </c>
      <c r="S78" s="20">
        <v>0</v>
      </c>
      <c r="T78" s="20" t="s">
        <v>53</v>
      </c>
      <c r="U78" s="17" t="s">
        <v>53</v>
      </c>
      <c r="V78" s="17" t="s">
        <v>53</v>
      </c>
      <c r="W78" s="17" t="s">
        <v>53</v>
      </c>
      <c r="X78" s="17" t="s">
        <v>53</v>
      </c>
      <c r="Y78" s="20">
        <v>0</v>
      </c>
      <c r="Z78" s="20">
        <f>Z79</f>
        <v>1.6117137195</v>
      </c>
      <c r="AA78" s="17" t="s">
        <v>53</v>
      </c>
      <c r="AB78" s="17" t="s">
        <v>53</v>
      </c>
      <c r="AC78" s="17" t="s">
        <v>53</v>
      </c>
      <c r="AD78" s="17" t="s">
        <v>53</v>
      </c>
      <c r="AE78" s="17" t="s">
        <v>53</v>
      </c>
      <c r="AF78" s="20">
        <v>0</v>
      </c>
      <c r="AG78" s="20">
        <f t="shared" si="0"/>
        <v>1.6117137195</v>
      </c>
      <c r="AH78" s="20" t="s">
        <v>53</v>
      </c>
      <c r="AI78" s="17" t="s">
        <v>53</v>
      </c>
      <c r="AJ78" s="17" t="s">
        <v>53</v>
      </c>
      <c r="AK78" s="17" t="s">
        <v>53</v>
      </c>
      <c r="AL78" s="17" t="s">
        <v>53</v>
      </c>
    </row>
    <row r="79" spans="1:38" ht="141.75" x14ac:dyDescent="0.25">
      <c r="A79" s="21" t="s">
        <v>222</v>
      </c>
      <c r="B79" s="30" t="s">
        <v>223</v>
      </c>
      <c r="C79" s="18" t="s">
        <v>224</v>
      </c>
      <c r="D79" s="20">
        <v>0</v>
      </c>
      <c r="E79" s="20">
        <v>0</v>
      </c>
      <c r="F79" s="17" t="s">
        <v>53</v>
      </c>
      <c r="G79" s="17" t="s">
        <v>53</v>
      </c>
      <c r="H79" s="17" t="s">
        <v>53</v>
      </c>
      <c r="I79" s="17" t="s">
        <v>53</v>
      </c>
      <c r="J79" s="17" t="s">
        <v>53</v>
      </c>
      <c r="K79" s="20">
        <v>0</v>
      </c>
      <c r="L79" s="20">
        <v>0</v>
      </c>
      <c r="M79" s="17" t="s">
        <v>53</v>
      </c>
      <c r="N79" s="17" t="s">
        <v>53</v>
      </c>
      <c r="O79" s="17" t="s">
        <v>53</v>
      </c>
      <c r="P79" s="17" t="s">
        <v>53</v>
      </c>
      <c r="Q79" s="17" t="s">
        <v>53</v>
      </c>
      <c r="R79" s="20">
        <v>0</v>
      </c>
      <c r="S79" s="20">
        <v>0</v>
      </c>
      <c r="T79" s="20" t="s">
        <v>53</v>
      </c>
      <c r="U79" s="17" t="s">
        <v>53</v>
      </c>
      <c r="V79" s="17" t="s">
        <v>53</v>
      </c>
      <c r="W79" s="17" t="s">
        <v>53</v>
      </c>
      <c r="X79" s="17" t="s">
        <v>53</v>
      </c>
      <c r="Y79" s="20">
        <v>0</v>
      </c>
      <c r="Z79" s="20">
        <v>1.6117137195</v>
      </c>
      <c r="AA79" s="17" t="s">
        <v>53</v>
      </c>
      <c r="AB79" s="17" t="s">
        <v>53</v>
      </c>
      <c r="AC79" s="17" t="s">
        <v>53</v>
      </c>
      <c r="AD79" s="17" t="s">
        <v>53</v>
      </c>
      <c r="AE79" s="17" t="s">
        <v>53</v>
      </c>
      <c r="AF79" s="20">
        <v>0</v>
      </c>
      <c r="AG79" s="20">
        <f t="shared" si="0"/>
        <v>1.6117137195</v>
      </c>
      <c r="AH79" s="20" t="s">
        <v>53</v>
      </c>
      <c r="AI79" s="17" t="s">
        <v>53</v>
      </c>
      <c r="AJ79" s="17" t="s">
        <v>53</v>
      </c>
      <c r="AK79" s="17" t="s">
        <v>53</v>
      </c>
      <c r="AL79" s="17" t="str">
        <f>AE79</f>
        <v>нд</v>
      </c>
    </row>
    <row r="80" spans="1:38" ht="63" x14ac:dyDescent="0.25">
      <c r="A80" s="27" t="s">
        <v>124</v>
      </c>
      <c r="B80" s="28" t="s">
        <v>125</v>
      </c>
      <c r="C80" s="29" t="s">
        <v>53</v>
      </c>
      <c r="D80" s="20">
        <v>0</v>
      </c>
      <c r="E80" s="20">
        <v>0</v>
      </c>
      <c r="F80" s="17" t="s">
        <v>53</v>
      </c>
      <c r="G80" s="17" t="s">
        <v>53</v>
      </c>
      <c r="H80" s="17" t="s">
        <v>53</v>
      </c>
      <c r="I80" s="17" t="s">
        <v>53</v>
      </c>
      <c r="J80" s="17" t="s">
        <v>53</v>
      </c>
      <c r="K80" s="20">
        <v>0</v>
      </c>
      <c r="L80" s="20">
        <v>0</v>
      </c>
      <c r="M80" s="17" t="s">
        <v>53</v>
      </c>
      <c r="N80" s="17" t="s">
        <v>53</v>
      </c>
      <c r="O80" s="17" t="s">
        <v>53</v>
      </c>
      <c r="P80" s="17" t="s">
        <v>53</v>
      </c>
      <c r="Q80" s="17" t="s">
        <v>53</v>
      </c>
      <c r="R80" s="20">
        <v>0</v>
      </c>
      <c r="S80" s="20">
        <v>0</v>
      </c>
      <c r="T80" s="20" t="s">
        <v>53</v>
      </c>
      <c r="U80" s="17" t="s">
        <v>53</v>
      </c>
      <c r="V80" s="17" t="s">
        <v>53</v>
      </c>
      <c r="W80" s="17" t="s">
        <v>53</v>
      </c>
      <c r="X80" s="17" t="s">
        <v>53</v>
      </c>
      <c r="Y80" s="20">
        <v>0</v>
      </c>
      <c r="Z80" s="20">
        <v>0</v>
      </c>
      <c r="AA80" s="17" t="s">
        <v>53</v>
      </c>
      <c r="AB80" s="17" t="s">
        <v>53</v>
      </c>
      <c r="AC80" s="17" t="s">
        <v>53</v>
      </c>
      <c r="AD80" s="17" t="s">
        <v>53</v>
      </c>
      <c r="AE80" s="17" t="s">
        <v>53</v>
      </c>
      <c r="AF80" s="20">
        <v>0</v>
      </c>
      <c r="AG80" s="20">
        <f t="shared" si="0"/>
        <v>0</v>
      </c>
      <c r="AH80" s="20" t="s">
        <v>53</v>
      </c>
      <c r="AI80" s="17" t="s">
        <v>53</v>
      </c>
      <c r="AJ80" s="17" t="s">
        <v>53</v>
      </c>
      <c r="AK80" s="17" t="s">
        <v>53</v>
      </c>
      <c r="AL80" s="17" t="s">
        <v>53</v>
      </c>
    </row>
    <row r="81" spans="1:38" ht="47.25" hidden="1" x14ac:dyDescent="0.25">
      <c r="A81" s="27" t="s">
        <v>126</v>
      </c>
      <c r="B81" s="28" t="s">
        <v>127</v>
      </c>
      <c r="C81" s="29" t="s">
        <v>53</v>
      </c>
      <c r="D81" s="20">
        <v>0</v>
      </c>
      <c r="E81" s="20">
        <v>0</v>
      </c>
      <c r="F81" s="17" t="s">
        <v>53</v>
      </c>
      <c r="G81" s="17" t="s">
        <v>53</v>
      </c>
      <c r="H81" s="17" t="s">
        <v>53</v>
      </c>
      <c r="I81" s="17" t="s">
        <v>53</v>
      </c>
      <c r="J81" s="17" t="s">
        <v>53</v>
      </c>
      <c r="K81" s="20">
        <v>0</v>
      </c>
      <c r="L81" s="20">
        <v>0</v>
      </c>
      <c r="M81" s="17" t="s">
        <v>53</v>
      </c>
      <c r="N81" s="17" t="s">
        <v>53</v>
      </c>
      <c r="O81" s="17" t="s">
        <v>53</v>
      </c>
      <c r="P81" s="17" t="s">
        <v>53</v>
      </c>
      <c r="Q81" s="17" t="s">
        <v>53</v>
      </c>
      <c r="R81" s="20">
        <v>0</v>
      </c>
      <c r="S81" s="20">
        <v>0</v>
      </c>
      <c r="T81" s="20" t="s">
        <v>53</v>
      </c>
      <c r="U81" s="17" t="s">
        <v>53</v>
      </c>
      <c r="V81" s="17" t="s">
        <v>53</v>
      </c>
      <c r="W81" s="17" t="s">
        <v>53</v>
      </c>
      <c r="X81" s="17" t="s">
        <v>53</v>
      </c>
      <c r="Y81" s="20">
        <v>0</v>
      </c>
      <c r="Z81" s="20">
        <v>0</v>
      </c>
      <c r="AA81" s="17" t="s">
        <v>53</v>
      </c>
      <c r="AB81" s="17" t="s">
        <v>53</v>
      </c>
      <c r="AC81" s="17" t="s">
        <v>53</v>
      </c>
      <c r="AD81" s="17" t="s">
        <v>53</v>
      </c>
      <c r="AE81" s="17" t="s">
        <v>53</v>
      </c>
      <c r="AF81" s="20">
        <v>0</v>
      </c>
      <c r="AG81" s="20">
        <f t="shared" si="0"/>
        <v>0</v>
      </c>
      <c r="AH81" s="20" t="s">
        <v>53</v>
      </c>
      <c r="AI81" s="17" t="s">
        <v>53</v>
      </c>
      <c r="AJ81" s="17" t="s">
        <v>53</v>
      </c>
      <c r="AK81" s="17" t="s">
        <v>53</v>
      </c>
      <c r="AL81" s="17" t="s">
        <v>53</v>
      </c>
    </row>
    <row r="82" spans="1:38" ht="47.25" hidden="1" x14ac:dyDescent="0.25">
      <c r="A82" s="27" t="s">
        <v>128</v>
      </c>
      <c r="B82" s="28" t="s">
        <v>129</v>
      </c>
      <c r="C82" s="29" t="s">
        <v>53</v>
      </c>
      <c r="D82" s="20">
        <v>0</v>
      </c>
      <c r="E82" s="20">
        <v>0</v>
      </c>
      <c r="F82" s="17" t="s">
        <v>53</v>
      </c>
      <c r="G82" s="17" t="s">
        <v>53</v>
      </c>
      <c r="H82" s="17" t="s">
        <v>53</v>
      </c>
      <c r="I82" s="17" t="s">
        <v>53</v>
      </c>
      <c r="J82" s="17" t="s">
        <v>53</v>
      </c>
      <c r="K82" s="20">
        <v>0</v>
      </c>
      <c r="L82" s="20">
        <v>0</v>
      </c>
      <c r="M82" s="17" t="s">
        <v>53</v>
      </c>
      <c r="N82" s="17" t="s">
        <v>53</v>
      </c>
      <c r="O82" s="17" t="s">
        <v>53</v>
      </c>
      <c r="P82" s="17" t="s">
        <v>53</v>
      </c>
      <c r="Q82" s="17" t="s">
        <v>53</v>
      </c>
      <c r="R82" s="20">
        <v>0</v>
      </c>
      <c r="S82" s="20">
        <v>0</v>
      </c>
      <c r="T82" s="20" t="s">
        <v>53</v>
      </c>
      <c r="U82" s="17" t="s">
        <v>53</v>
      </c>
      <c r="V82" s="17" t="s">
        <v>53</v>
      </c>
      <c r="W82" s="17" t="s">
        <v>53</v>
      </c>
      <c r="X82" s="17" t="s">
        <v>53</v>
      </c>
      <c r="Y82" s="20">
        <v>0</v>
      </c>
      <c r="Z82" s="20">
        <v>0</v>
      </c>
      <c r="AA82" s="17" t="s">
        <v>53</v>
      </c>
      <c r="AB82" s="17" t="s">
        <v>53</v>
      </c>
      <c r="AC82" s="17" t="s">
        <v>53</v>
      </c>
      <c r="AD82" s="17" t="s">
        <v>53</v>
      </c>
      <c r="AE82" s="17" t="s">
        <v>53</v>
      </c>
      <c r="AF82" s="20">
        <v>0</v>
      </c>
      <c r="AG82" s="20">
        <f t="shared" si="0"/>
        <v>0</v>
      </c>
      <c r="AH82" s="20" t="s">
        <v>53</v>
      </c>
      <c r="AI82" s="17" t="s">
        <v>53</v>
      </c>
      <c r="AJ82" s="17" t="s">
        <v>53</v>
      </c>
      <c r="AK82" s="17" t="s">
        <v>53</v>
      </c>
      <c r="AL82" s="17" t="s">
        <v>53</v>
      </c>
    </row>
    <row r="83" spans="1:38" ht="31.5" x14ac:dyDescent="0.25">
      <c r="A83" s="27" t="s">
        <v>130</v>
      </c>
      <c r="B83" s="28" t="s">
        <v>131</v>
      </c>
      <c r="C83" s="29" t="s">
        <v>53</v>
      </c>
      <c r="D83" s="20">
        <v>0</v>
      </c>
      <c r="E83" s="20">
        <f>SUM(E84:E88)</f>
        <v>0</v>
      </c>
      <c r="F83" s="17" t="s">
        <v>53</v>
      </c>
      <c r="G83" s="17" t="s">
        <v>53</v>
      </c>
      <c r="H83" s="17" t="s">
        <v>53</v>
      </c>
      <c r="I83" s="17" t="s">
        <v>53</v>
      </c>
      <c r="J83" s="17" t="s">
        <v>53</v>
      </c>
      <c r="K83" s="20">
        <v>0</v>
      </c>
      <c r="L83" s="20">
        <f>SUM(L84:L88)</f>
        <v>0.82827870000000003</v>
      </c>
      <c r="M83" s="17" t="s">
        <v>53</v>
      </c>
      <c r="N83" s="17" t="s">
        <v>53</v>
      </c>
      <c r="O83" s="20">
        <f>SUM(O84:O88)</f>
        <v>0.32</v>
      </c>
      <c r="P83" s="17" t="s">
        <v>53</v>
      </c>
      <c r="Q83" s="17" t="s">
        <v>53</v>
      </c>
      <c r="R83" s="20">
        <v>0</v>
      </c>
      <c r="S83" s="20">
        <f>SUM(S84:S88)</f>
        <v>3.5129852494499998</v>
      </c>
      <c r="T83" s="20">
        <f>SUM(T84:T88)</f>
        <v>0.16300000000000001</v>
      </c>
      <c r="U83" s="17" t="s">
        <v>53</v>
      </c>
      <c r="V83" s="20">
        <f>SUM(V84:V88)</f>
        <v>0.35799999999999998</v>
      </c>
      <c r="W83" s="17" t="s">
        <v>53</v>
      </c>
      <c r="X83" s="17" t="s">
        <v>53</v>
      </c>
      <c r="Y83" s="20">
        <v>0</v>
      </c>
      <c r="Z83" s="20">
        <f>SUM(Z84:Z88)</f>
        <v>0</v>
      </c>
      <c r="AA83" s="17" t="s">
        <v>53</v>
      </c>
      <c r="AB83" s="17" t="s">
        <v>53</v>
      </c>
      <c r="AC83" s="17" t="s">
        <v>53</v>
      </c>
      <c r="AD83" s="17" t="s">
        <v>53</v>
      </c>
      <c r="AE83" s="17" t="s">
        <v>53</v>
      </c>
      <c r="AF83" s="20">
        <v>0</v>
      </c>
      <c r="AG83" s="20">
        <f t="shared" si="0"/>
        <v>4.34126394945</v>
      </c>
      <c r="AH83" s="20">
        <f>SUM(AH84:AH88)</f>
        <v>0.16300000000000001</v>
      </c>
      <c r="AI83" s="17" t="s">
        <v>53</v>
      </c>
      <c r="AJ83" s="20">
        <f>SUM(AJ84:AJ88)</f>
        <v>0.67799999999999994</v>
      </c>
      <c r="AK83" s="17" t="s">
        <v>53</v>
      </c>
      <c r="AL83" s="17" t="s">
        <v>53</v>
      </c>
    </row>
    <row r="84" spans="1:38" ht="47.25" x14ac:dyDescent="0.25">
      <c r="A84" s="21" t="s">
        <v>225</v>
      </c>
      <c r="B84" s="30" t="s">
        <v>226</v>
      </c>
      <c r="C84" s="18" t="s">
        <v>227</v>
      </c>
      <c r="D84" s="20">
        <v>0</v>
      </c>
      <c r="E84" s="20">
        <v>0</v>
      </c>
      <c r="F84" s="17" t="s">
        <v>53</v>
      </c>
      <c r="G84" s="17" t="s">
        <v>53</v>
      </c>
      <c r="H84" s="17" t="s">
        <v>53</v>
      </c>
      <c r="I84" s="17" t="s">
        <v>53</v>
      </c>
      <c r="J84" s="17" t="s">
        <v>53</v>
      </c>
      <c r="K84" s="20">
        <v>0</v>
      </c>
      <c r="L84" s="20">
        <v>0</v>
      </c>
      <c r="M84" s="17" t="s">
        <v>53</v>
      </c>
      <c r="N84" s="17" t="s">
        <v>53</v>
      </c>
      <c r="O84" s="17" t="s">
        <v>53</v>
      </c>
      <c r="P84" s="17" t="s">
        <v>53</v>
      </c>
      <c r="Q84" s="17" t="s">
        <v>53</v>
      </c>
      <c r="R84" s="20">
        <v>0</v>
      </c>
      <c r="S84" s="20">
        <v>0</v>
      </c>
      <c r="T84" s="17" t="s">
        <v>53</v>
      </c>
      <c r="U84" s="17" t="s">
        <v>53</v>
      </c>
      <c r="V84" s="17" t="s">
        <v>53</v>
      </c>
      <c r="W84" s="17" t="s">
        <v>53</v>
      </c>
      <c r="X84" s="17" t="s">
        <v>53</v>
      </c>
      <c r="Y84" s="20">
        <v>0</v>
      </c>
      <c r="Z84" s="20">
        <v>0</v>
      </c>
      <c r="AA84" s="17" t="s">
        <v>53</v>
      </c>
      <c r="AB84" s="17" t="s">
        <v>53</v>
      </c>
      <c r="AC84" s="17" t="s">
        <v>53</v>
      </c>
      <c r="AD84" s="17" t="s">
        <v>53</v>
      </c>
      <c r="AE84" s="17" t="s">
        <v>53</v>
      </c>
      <c r="AF84" s="20">
        <v>0</v>
      </c>
      <c r="AG84" s="20">
        <f t="shared" ref="AG84:AG88" si="11">E84+L84+S84+Z84</f>
        <v>0</v>
      </c>
      <c r="AH84" s="20" t="s">
        <v>53</v>
      </c>
      <c r="AI84" s="17" t="s">
        <v>53</v>
      </c>
      <c r="AJ84" s="17" t="s">
        <v>53</v>
      </c>
      <c r="AK84" s="17" t="s">
        <v>53</v>
      </c>
      <c r="AL84" s="17" t="s">
        <v>53</v>
      </c>
    </row>
    <row r="85" spans="1:38" ht="31.5" x14ac:dyDescent="0.25">
      <c r="A85" s="21" t="s">
        <v>228</v>
      </c>
      <c r="B85" s="30" t="s">
        <v>229</v>
      </c>
      <c r="C85" s="18" t="s">
        <v>230</v>
      </c>
      <c r="D85" s="20">
        <v>0</v>
      </c>
      <c r="E85" s="20">
        <v>0</v>
      </c>
      <c r="F85" s="17" t="s">
        <v>53</v>
      </c>
      <c r="G85" s="17" t="s">
        <v>53</v>
      </c>
      <c r="H85" s="17" t="s">
        <v>53</v>
      </c>
      <c r="I85" s="17" t="s">
        <v>53</v>
      </c>
      <c r="J85" s="17" t="s">
        <v>53</v>
      </c>
      <c r="K85" s="20">
        <v>0</v>
      </c>
      <c r="L85" s="20">
        <v>0.82827870000000003</v>
      </c>
      <c r="M85" s="17" t="s">
        <v>53</v>
      </c>
      <c r="N85" s="17" t="s">
        <v>53</v>
      </c>
      <c r="O85" s="20">
        <v>0.32</v>
      </c>
      <c r="P85" s="17" t="s">
        <v>53</v>
      </c>
      <c r="Q85" s="17" t="s">
        <v>53</v>
      </c>
      <c r="R85" s="20">
        <v>0</v>
      </c>
      <c r="S85" s="20">
        <v>0</v>
      </c>
      <c r="T85" s="20" t="s">
        <v>53</v>
      </c>
      <c r="U85" s="17" t="s">
        <v>53</v>
      </c>
      <c r="V85" s="17" t="s">
        <v>53</v>
      </c>
      <c r="W85" s="17" t="s">
        <v>53</v>
      </c>
      <c r="X85" s="17" t="s">
        <v>53</v>
      </c>
      <c r="Y85" s="20">
        <v>0</v>
      </c>
      <c r="Z85" s="20">
        <v>0</v>
      </c>
      <c r="AA85" s="17" t="s">
        <v>53</v>
      </c>
      <c r="AB85" s="17" t="s">
        <v>53</v>
      </c>
      <c r="AC85" s="17" t="s">
        <v>53</v>
      </c>
      <c r="AD85" s="17" t="s">
        <v>53</v>
      </c>
      <c r="AE85" s="17" t="s">
        <v>53</v>
      </c>
      <c r="AF85" s="20">
        <v>0</v>
      </c>
      <c r="AG85" s="20">
        <f t="shared" si="11"/>
        <v>0.82827870000000003</v>
      </c>
      <c r="AH85" s="20" t="s">
        <v>53</v>
      </c>
      <c r="AI85" s="17" t="s">
        <v>53</v>
      </c>
      <c r="AJ85" s="20">
        <f>O85</f>
        <v>0.32</v>
      </c>
      <c r="AK85" s="17" t="s">
        <v>53</v>
      </c>
      <c r="AL85" s="17" t="s">
        <v>53</v>
      </c>
    </row>
    <row r="86" spans="1:38" ht="31.5" x14ac:dyDescent="0.25">
      <c r="A86" s="21" t="s">
        <v>231</v>
      </c>
      <c r="B86" s="30" t="s">
        <v>232</v>
      </c>
      <c r="C86" s="18" t="s">
        <v>233</v>
      </c>
      <c r="D86" s="20">
        <v>0</v>
      </c>
      <c r="E86" s="20">
        <v>0</v>
      </c>
      <c r="F86" s="17" t="s">
        <v>53</v>
      </c>
      <c r="G86" s="17" t="s">
        <v>53</v>
      </c>
      <c r="H86" s="17" t="s">
        <v>53</v>
      </c>
      <c r="I86" s="17" t="s">
        <v>53</v>
      </c>
      <c r="J86" s="17" t="s">
        <v>53</v>
      </c>
      <c r="K86" s="20">
        <v>0</v>
      </c>
      <c r="L86" s="20">
        <v>0</v>
      </c>
      <c r="M86" s="17" t="s">
        <v>53</v>
      </c>
      <c r="N86" s="17" t="s">
        <v>53</v>
      </c>
      <c r="O86" s="17" t="s">
        <v>53</v>
      </c>
      <c r="P86" s="17" t="s">
        <v>53</v>
      </c>
      <c r="Q86" s="17" t="s">
        <v>53</v>
      </c>
      <c r="R86" s="20">
        <v>0</v>
      </c>
      <c r="S86" s="20">
        <v>0.63446000084999998</v>
      </c>
      <c r="T86" s="20">
        <v>0.1</v>
      </c>
      <c r="U86" s="17" t="s">
        <v>53</v>
      </c>
      <c r="V86" s="17" t="s">
        <v>53</v>
      </c>
      <c r="W86" s="17" t="s">
        <v>53</v>
      </c>
      <c r="X86" s="17" t="s">
        <v>53</v>
      </c>
      <c r="Y86" s="20">
        <v>0</v>
      </c>
      <c r="Z86" s="20">
        <v>0</v>
      </c>
      <c r="AA86" s="17" t="s">
        <v>53</v>
      </c>
      <c r="AB86" s="17" t="s">
        <v>53</v>
      </c>
      <c r="AC86" s="17" t="s">
        <v>53</v>
      </c>
      <c r="AD86" s="17" t="s">
        <v>53</v>
      </c>
      <c r="AE86" s="17" t="s">
        <v>53</v>
      </c>
      <c r="AF86" s="20">
        <v>0</v>
      </c>
      <c r="AG86" s="20">
        <f t="shared" si="11"/>
        <v>0.63446000084999998</v>
      </c>
      <c r="AH86" s="20">
        <f>T86</f>
        <v>0.1</v>
      </c>
      <c r="AI86" s="17" t="s">
        <v>53</v>
      </c>
      <c r="AJ86" s="17" t="s">
        <v>53</v>
      </c>
      <c r="AK86" s="17" t="s">
        <v>53</v>
      </c>
      <c r="AL86" s="17" t="s">
        <v>53</v>
      </c>
    </row>
    <row r="87" spans="1:38" ht="47.25" x14ac:dyDescent="0.25">
      <c r="A87" s="21" t="s">
        <v>234</v>
      </c>
      <c r="B87" s="30" t="s">
        <v>235</v>
      </c>
      <c r="C87" s="18" t="s">
        <v>236</v>
      </c>
      <c r="D87" s="20">
        <v>0</v>
      </c>
      <c r="E87" s="20">
        <v>0</v>
      </c>
      <c r="F87" s="17" t="s">
        <v>53</v>
      </c>
      <c r="G87" s="17" t="s">
        <v>53</v>
      </c>
      <c r="H87" s="17" t="s">
        <v>53</v>
      </c>
      <c r="I87" s="17" t="s">
        <v>53</v>
      </c>
      <c r="J87" s="17" t="s">
        <v>53</v>
      </c>
      <c r="K87" s="20">
        <v>0</v>
      </c>
      <c r="L87" s="20">
        <v>0</v>
      </c>
      <c r="M87" s="17" t="s">
        <v>53</v>
      </c>
      <c r="N87" s="17" t="s">
        <v>53</v>
      </c>
      <c r="O87" s="17" t="s">
        <v>53</v>
      </c>
      <c r="P87" s="17" t="s">
        <v>53</v>
      </c>
      <c r="Q87" s="17" t="s">
        <v>53</v>
      </c>
      <c r="R87" s="20">
        <v>0</v>
      </c>
      <c r="S87" s="20">
        <v>2.0857113931</v>
      </c>
      <c r="T87" s="20" t="s">
        <v>53</v>
      </c>
      <c r="U87" s="17" t="s">
        <v>53</v>
      </c>
      <c r="V87" s="20">
        <v>0.35799999999999998</v>
      </c>
      <c r="W87" s="17" t="s">
        <v>53</v>
      </c>
      <c r="X87" s="17" t="s">
        <v>53</v>
      </c>
      <c r="Y87" s="20">
        <v>0</v>
      </c>
      <c r="Z87" s="20">
        <v>0</v>
      </c>
      <c r="AA87" s="17" t="s">
        <v>53</v>
      </c>
      <c r="AB87" s="17" t="s">
        <v>53</v>
      </c>
      <c r="AC87" s="17" t="s">
        <v>53</v>
      </c>
      <c r="AD87" s="17" t="s">
        <v>53</v>
      </c>
      <c r="AE87" s="17" t="s">
        <v>53</v>
      </c>
      <c r="AF87" s="20">
        <v>0</v>
      </c>
      <c r="AG87" s="20">
        <f t="shared" ref="AG87" si="12">E87+L87+S87+Z87</f>
        <v>2.0857113931</v>
      </c>
      <c r="AH87" s="20" t="s">
        <v>53</v>
      </c>
      <c r="AI87" s="17" t="s">
        <v>53</v>
      </c>
      <c r="AJ87" s="20">
        <f>V87</f>
        <v>0.35799999999999998</v>
      </c>
      <c r="AK87" s="17" t="s">
        <v>53</v>
      </c>
      <c r="AL87" s="17" t="s">
        <v>53</v>
      </c>
    </row>
    <row r="88" spans="1:38" ht="31.5" x14ac:dyDescent="0.25">
      <c r="A88" s="21" t="s">
        <v>237</v>
      </c>
      <c r="B88" s="30" t="s">
        <v>238</v>
      </c>
      <c r="C88" s="18" t="s">
        <v>239</v>
      </c>
      <c r="D88" s="20">
        <v>0</v>
      </c>
      <c r="E88" s="20">
        <v>0</v>
      </c>
      <c r="F88" s="17" t="s">
        <v>53</v>
      </c>
      <c r="G88" s="17" t="s">
        <v>53</v>
      </c>
      <c r="H88" s="17" t="s">
        <v>53</v>
      </c>
      <c r="I88" s="17" t="s">
        <v>53</v>
      </c>
      <c r="J88" s="17" t="s">
        <v>53</v>
      </c>
      <c r="K88" s="20">
        <v>0</v>
      </c>
      <c r="L88" s="20">
        <v>0</v>
      </c>
      <c r="M88" s="17" t="s">
        <v>53</v>
      </c>
      <c r="N88" s="17" t="s">
        <v>53</v>
      </c>
      <c r="O88" s="17" t="s">
        <v>53</v>
      </c>
      <c r="P88" s="17" t="s">
        <v>53</v>
      </c>
      <c r="Q88" s="17" t="s">
        <v>53</v>
      </c>
      <c r="R88" s="20">
        <v>0</v>
      </c>
      <c r="S88" s="20">
        <v>0.79281385549999994</v>
      </c>
      <c r="T88" s="20">
        <v>6.3E-2</v>
      </c>
      <c r="U88" s="17" t="s">
        <v>53</v>
      </c>
      <c r="V88" s="17" t="s">
        <v>53</v>
      </c>
      <c r="W88" s="17" t="s">
        <v>53</v>
      </c>
      <c r="X88" s="17" t="s">
        <v>53</v>
      </c>
      <c r="Y88" s="20">
        <v>0</v>
      </c>
      <c r="Z88" s="20">
        <v>0</v>
      </c>
      <c r="AA88" s="17" t="s">
        <v>53</v>
      </c>
      <c r="AB88" s="17" t="s">
        <v>53</v>
      </c>
      <c r="AC88" s="17" t="s">
        <v>53</v>
      </c>
      <c r="AD88" s="17" t="s">
        <v>53</v>
      </c>
      <c r="AE88" s="17" t="s">
        <v>53</v>
      </c>
      <c r="AF88" s="20">
        <v>0</v>
      </c>
      <c r="AG88" s="20">
        <f t="shared" si="11"/>
        <v>0.79281385549999994</v>
      </c>
      <c r="AH88" s="20">
        <f>T88</f>
        <v>6.3E-2</v>
      </c>
      <c r="AI88" s="17" t="s">
        <v>53</v>
      </c>
      <c r="AJ88" s="17" t="s">
        <v>53</v>
      </c>
      <c r="AK88" s="17" t="s">
        <v>53</v>
      </c>
      <c r="AL88" s="17" t="s">
        <v>53</v>
      </c>
    </row>
    <row r="89" spans="1:38" ht="31.5" x14ac:dyDescent="0.25">
      <c r="A89" s="27" t="s">
        <v>132</v>
      </c>
      <c r="B89" s="28" t="s">
        <v>133</v>
      </c>
      <c r="C89" s="29" t="s">
        <v>53</v>
      </c>
      <c r="D89" s="20">
        <v>0</v>
      </c>
      <c r="E89" s="20">
        <v>0</v>
      </c>
      <c r="F89" s="17" t="s">
        <v>53</v>
      </c>
      <c r="G89" s="17" t="s">
        <v>53</v>
      </c>
      <c r="H89" s="17" t="s">
        <v>53</v>
      </c>
      <c r="I89" s="17" t="s">
        <v>53</v>
      </c>
      <c r="J89" s="17" t="s">
        <v>53</v>
      </c>
      <c r="K89" s="20">
        <v>0</v>
      </c>
      <c r="L89" s="20">
        <v>0</v>
      </c>
      <c r="M89" s="17" t="s">
        <v>53</v>
      </c>
      <c r="N89" s="17" t="s">
        <v>53</v>
      </c>
      <c r="O89" s="17" t="s">
        <v>53</v>
      </c>
      <c r="P89" s="17" t="s">
        <v>53</v>
      </c>
      <c r="Q89" s="17" t="s">
        <v>53</v>
      </c>
      <c r="R89" s="20">
        <v>0</v>
      </c>
      <c r="S89" s="20">
        <v>0</v>
      </c>
      <c r="T89" s="20" t="s">
        <v>53</v>
      </c>
      <c r="U89" s="17" t="s">
        <v>53</v>
      </c>
      <c r="V89" s="17" t="s">
        <v>53</v>
      </c>
      <c r="W89" s="17" t="s">
        <v>53</v>
      </c>
      <c r="X89" s="17" t="s">
        <v>53</v>
      </c>
      <c r="Y89" s="20">
        <v>0</v>
      </c>
      <c r="Z89" s="20">
        <v>0</v>
      </c>
      <c r="AA89" s="17" t="s">
        <v>53</v>
      </c>
      <c r="AB89" s="17" t="s">
        <v>53</v>
      </c>
      <c r="AC89" s="17" t="s">
        <v>53</v>
      </c>
      <c r="AD89" s="17" t="s">
        <v>53</v>
      </c>
      <c r="AE89" s="17" t="s">
        <v>53</v>
      </c>
      <c r="AF89" s="20">
        <v>0</v>
      </c>
      <c r="AG89" s="20">
        <f t="shared" si="0"/>
        <v>0</v>
      </c>
      <c r="AH89" s="20" t="s">
        <v>53</v>
      </c>
      <c r="AI89" s="17" t="s">
        <v>53</v>
      </c>
      <c r="AJ89" s="17" t="s">
        <v>53</v>
      </c>
      <c r="AK89" s="17" t="s">
        <v>53</v>
      </c>
      <c r="AL89" s="17" t="s">
        <v>53</v>
      </c>
    </row>
    <row r="90" spans="1:38" x14ac:dyDescent="0.25">
      <c r="A90" s="27" t="s">
        <v>134</v>
      </c>
      <c r="B90" s="28" t="s">
        <v>135</v>
      </c>
      <c r="C90" s="29" t="s">
        <v>53</v>
      </c>
      <c r="D90" s="20">
        <v>0</v>
      </c>
      <c r="E90" s="20">
        <f>SUM(E91:E95)</f>
        <v>0</v>
      </c>
      <c r="F90" s="17" t="s">
        <v>53</v>
      </c>
      <c r="G90" s="17" t="s">
        <v>53</v>
      </c>
      <c r="H90" s="17" t="s">
        <v>53</v>
      </c>
      <c r="I90" s="17" t="s">
        <v>53</v>
      </c>
      <c r="J90" s="17" t="s">
        <v>53</v>
      </c>
      <c r="K90" s="20">
        <v>0</v>
      </c>
      <c r="L90" s="20">
        <f>SUM(L91:L95)</f>
        <v>0</v>
      </c>
      <c r="M90" s="17" t="s">
        <v>53</v>
      </c>
      <c r="N90" s="17" t="s">
        <v>53</v>
      </c>
      <c r="O90" s="17" t="s">
        <v>53</v>
      </c>
      <c r="P90" s="17" t="s">
        <v>53</v>
      </c>
      <c r="Q90" s="17" t="s">
        <v>53</v>
      </c>
      <c r="R90" s="20">
        <v>0</v>
      </c>
      <c r="S90" s="20">
        <f>SUM(S91:S95)</f>
        <v>0.82916550711864412</v>
      </c>
      <c r="T90" s="20" t="s">
        <v>53</v>
      </c>
      <c r="U90" s="17" t="s">
        <v>53</v>
      </c>
      <c r="V90" s="17" t="s">
        <v>53</v>
      </c>
      <c r="W90" s="17" t="s">
        <v>53</v>
      </c>
      <c r="X90" s="17" t="s">
        <v>53</v>
      </c>
      <c r="Y90" s="20">
        <v>0</v>
      </c>
      <c r="Z90" s="20">
        <f>SUM(Z91:Z95)</f>
        <v>50.349927510000001</v>
      </c>
      <c r="AA90" s="20">
        <f>SUM(AA91:AA95)</f>
        <v>10</v>
      </c>
      <c r="AB90" s="17" t="s">
        <v>53</v>
      </c>
      <c r="AC90" s="20">
        <f>SUM(AC91:AC95)</f>
        <v>3.7</v>
      </c>
      <c r="AD90" s="17" t="s">
        <v>53</v>
      </c>
      <c r="AE90" s="17" t="s">
        <v>53</v>
      </c>
      <c r="AF90" s="20">
        <v>0</v>
      </c>
      <c r="AG90" s="20">
        <f t="shared" si="0"/>
        <v>51.179093017118646</v>
      </c>
      <c r="AH90" s="20">
        <f t="shared" ref="AH90:AJ90" si="13">SUM(AH91:AH95)</f>
        <v>10</v>
      </c>
      <c r="AI90" s="17" t="s">
        <v>53</v>
      </c>
      <c r="AJ90" s="20">
        <f t="shared" si="13"/>
        <v>3.7</v>
      </c>
      <c r="AK90" s="17" t="s">
        <v>53</v>
      </c>
      <c r="AL90" s="17" t="s">
        <v>53</v>
      </c>
    </row>
    <row r="91" spans="1:38" ht="78.75" x14ac:dyDescent="0.25">
      <c r="A91" s="21" t="s">
        <v>174</v>
      </c>
      <c r="B91" s="30" t="s">
        <v>157</v>
      </c>
      <c r="C91" s="18" t="s">
        <v>158</v>
      </c>
      <c r="D91" s="20">
        <v>0</v>
      </c>
      <c r="E91" s="20">
        <v>0</v>
      </c>
      <c r="F91" s="17" t="s">
        <v>53</v>
      </c>
      <c r="G91" s="17" t="s">
        <v>53</v>
      </c>
      <c r="H91" s="17" t="s">
        <v>53</v>
      </c>
      <c r="I91" s="17" t="s">
        <v>53</v>
      </c>
      <c r="J91" s="17" t="s">
        <v>53</v>
      </c>
      <c r="K91" s="20">
        <v>0</v>
      </c>
      <c r="L91" s="20">
        <v>0</v>
      </c>
      <c r="M91" s="17" t="s">
        <v>53</v>
      </c>
      <c r="N91" s="17" t="s">
        <v>53</v>
      </c>
      <c r="O91" s="17" t="s">
        <v>53</v>
      </c>
      <c r="P91" s="17" t="s">
        <v>53</v>
      </c>
      <c r="Q91" s="17" t="s">
        <v>53</v>
      </c>
      <c r="R91" s="20">
        <v>0</v>
      </c>
      <c r="S91" s="20">
        <f>[1]Лист1!$AB$93</f>
        <v>0.65610762711864412</v>
      </c>
      <c r="T91" s="20" t="s">
        <v>53</v>
      </c>
      <c r="U91" s="17" t="s">
        <v>53</v>
      </c>
      <c r="V91" s="17" t="s">
        <v>53</v>
      </c>
      <c r="W91" s="17" t="s">
        <v>53</v>
      </c>
      <c r="X91" s="17" t="s">
        <v>160</v>
      </c>
      <c r="Y91" s="20">
        <v>0</v>
      </c>
      <c r="Z91" s="20">
        <v>0</v>
      </c>
      <c r="AA91" s="17" t="s">
        <v>53</v>
      </c>
      <c r="AB91" s="17" t="s">
        <v>53</v>
      </c>
      <c r="AC91" s="17" t="s">
        <v>53</v>
      </c>
      <c r="AD91" s="17" t="s">
        <v>53</v>
      </c>
      <c r="AE91" s="17" t="s">
        <v>53</v>
      </c>
      <c r="AF91" s="20">
        <v>0</v>
      </c>
      <c r="AG91" s="20">
        <f t="shared" si="0"/>
        <v>0.65610762711864412</v>
      </c>
      <c r="AH91" s="20" t="s">
        <v>53</v>
      </c>
      <c r="AI91" s="17" t="s">
        <v>53</v>
      </c>
      <c r="AJ91" s="17" t="s">
        <v>53</v>
      </c>
      <c r="AK91" s="17" t="s">
        <v>53</v>
      </c>
      <c r="AL91" s="17" t="s">
        <v>160</v>
      </c>
    </row>
    <row r="92" spans="1:38" ht="31.5" x14ac:dyDescent="0.25">
      <c r="A92" s="21" t="s">
        <v>175</v>
      </c>
      <c r="B92" s="30" t="s">
        <v>240</v>
      </c>
      <c r="C92" s="18" t="s">
        <v>176</v>
      </c>
      <c r="D92" s="20">
        <v>0</v>
      </c>
      <c r="E92" s="20">
        <v>0</v>
      </c>
      <c r="F92" s="17" t="s">
        <v>53</v>
      </c>
      <c r="G92" s="17" t="s">
        <v>53</v>
      </c>
      <c r="H92" s="17" t="s">
        <v>53</v>
      </c>
      <c r="I92" s="17" t="s">
        <v>53</v>
      </c>
      <c r="J92" s="17" t="s">
        <v>53</v>
      </c>
      <c r="K92" s="20">
        <v>0</v>
      </c>
      <c r="L92" s="20">
        <v>0</v>
      </c>
      <c r="M92" s="17" t="s">
        <v>53</v>
      </c>
      <c r="N92" s="17" t="s">
        <v>53</v>
      </c>
      <c r="O92" s="17" t="s">
        <v>53</v>
      </c>
      <c r="P92" s="17" t="s">
        <v>53</v>
      </c>
      <c r="Q92" s="17" t="s">
        <v>53</v>
      </c>
      <c r="R92" s="20">
        <v>0</v>
      </c>
      <c r="S92" s="20">
        <v>6.2966099999999997E-2</v>
      </c>
      <c r="T92" s="20" t="s">
        <v>53</v>
      </c>
      <c r="U92" s="17" t="s">
        <v>53</v>
      </c>
      <c r="V92" s="17" t="s">
        <v>53</v>
      </c>
      <c r="W92" s="17" t="s">
        <v>53</v>
      </c>
      <c r="X92" s="32" t="s">
        <v>244</v>
      </c>
      <c r="Y92" s="20">
        <v>0</v>
      </c>
      <c r="Z92" s="20">
        <v>0</v>
      </c>
      <c r="AA92" s="17" t="s">
        <v>53</v>
      </c>
      <c r="AB92" s="17" t="s">
        <v>53</v>
      </c>
      <c r="AC92" s="17" t="s">
        <v>53</v>
      </c>
      <c r="AD92" s="17" t="s">
        <v>53</v>
      </c>
      <c r="AE92" s="17" t="s">
        <v>53</v>
      </c>
      <c r="AF92" s="20">
        <v>0</v>
      </c>
      <c r="AG92" s="20">
        <f t="shared" ref="AG92:AG95" si="14">E92+L92+S92+Z92</f>
        <v>6.2966099999999997E-2</v>
      </c>
      <c r="AH92" s="20" t="s">
        <v>53</v>
      </c>
      <c r="AI92" s="17" t="s">
        <v>53</v>
      </c>
      <c r="AJ92" s="17" t="s">
        <v>53</v>
      </c>
      <c r="AK92" s="17" t="s">
        <v>53</v>
      </c>
      <c r="AL92" s="17" t="str">
        <f>X92</f>
        <v>1 шт</v>
      </c>
    </row>
    <row r="93" spans="1:38" ht="31.5" x14ac:dyDescent="0.25">
      <c r="A93" s="21" t="s">
        <v>156</v>
      </c>
      <c r="B93" s="30" t="s">
        <v>241</v>
      </c>
      <c r="C93" s="18" t="s">
        <v>177</v>
      </c>
      <c r="D93" s="20">
        <v>0</v>
      </c>
      <c r="E93" s="20">
        <v>0</v>
      </c>
      <c r="F93" s="17" t="s">
        <v>53</v>
      </c>
      <c r="G93" s="17" t="s">
        <v>53</v>
      </c>
      <c r="H93" s="17" t="s">
        <v>53</v>
      </c>
      <c r="I93" s="17" t="s">
        <v>53</v>
      </c>
      <c r="J93" s="17" t="s">
        <v>53</v>
      </c>
      <c r="K93" s="20">
        <v>0</v>
      </c>
      <c r="L93" s="20">
        <v>0</v>
      </c>
      <c r="M93" s="17" t="s">
        <v>53</v>
      </c>
      <c r="N93" s="17" t="s">
        <v>53</v>
      </c>
      <c r="O93" s="17" t="s">
        <v>53</v>
      </c>
      <c r="P93" s="17" t="s">
        <v>53</v>
      </c>
      <c r="Q93" s="17" t="s">
        <v>53</v>
      </c>
      <c r="R93" s="20">
        <v>0</v>
      </c>
      <c r="S93" s="20">
        <v>0.11009178</v>
      </c>
      <c r="T93" s="20" t="s">
        <v>53</v>
      </c>
      <c r="U93" s="17" t="s">
        <v>53</v>
      </c>
      <c r="V93" s="17" t="s">
        <v>53</v>
      </c>
      <c r="W93" s="17" t="s">
        <v>53</v>
      </c>
      <c r="X93" s="32" t="s">
        <v>245</v>
      </c>
      <c r="Y93" s="20">
        <v>0</v>
      </c>
      <c r="Z93" s="20">
        <v>0</v>
      </c>
      <c r="AA93" s="17" t="s">
        <v>53</v>
      </c>
      <c r="AB93" s="17" t="s">
        <v>53</v>
      </c>
      <c r="AC93" s="17" t="s">
        <v>53</v>
      </c>
      <c r="AD93" s="17" t="s">
        <v>53</v>
      </c>
      <c r="AE93" s="17" t="s">
        <v>53</v>
      </c>
      <c r="AF93" s="20">
        <v>0</v>
      </c>
      <c r="AG93" s="20">
        <f t="shared" si="14"/>
        <v>0.11009178</v>
      </c>
      <c r="AH93" s="20" t="s">
        <v>53</v>
      </c>
      <c r="AI93" s="17" t="s">
        <v>53</v>
      </c>
      <c r="AJ93" s="17" t="s">
        <v>53</v>
      </c>
      <c r="AK93" s="17" t="s">
        <v>53</v>
      </c>
      <c r="AL93" s="17" t="str">
        <f>X93</f>
        <v>2 шт</v>
      </c>
    </row>
    <row r="94" spans="1:38" ht="31.5" x14ac:dyDescent="0.25">
      <c r="A94" s="21" t="s">
        <v>178</v>
      </c>
      <c r="B94" s="30" t="s">
        <v>242</v>
      </c>
      <c r="C94" s="18" t="s">
        <v>179</v>
      </c>
      <c r="D94" s="20">
        <v>0</v>
      </c>
      <c r="E94" s="20">
        <v>0</v>
      </c>
      <c r="F94" s="17" t="s">
        <v>53</v>
      </c>
      <c r="G94" s="17" t="s">
        <v>53</v>
      </c>
      <c r="H94" s="17" t="s">
        <v>53</v>
      </c>
      <c r="I94" s="17" t="s">
        <v>53</v>
      </c>
      <c r="J94" s="17" t="s">
        <v>53</v>
      </c>
      <c r="K94" s="20">
        <v>0</v>
      </c>
      <c r="L94" s="20">
        <v>0</v>
      </c>
      <c r="M94" s="17" t="s">
        <v>53</v>
      </c>
      <c r="N94" s="17" t="s">
        <v>53</v>
      </c>
      <c r="O94" s="17" t="s">
        <v>53</v>
      </c>
      <c r="P94" s="17" t="s">
        <v>53</v>
      </c>
      <c r="Q94" s="17" t="s">
        <v>53</v>
      </c>
      <c r="R94" s="20">
        <v>0</v>
      </c>
      <c r="S94" s="20">
        <v>0</v>
      </c>
      <c r="T94" s="20" t="s">
        <v>53</v>
      </c>
      <c r="U94" s="17" t="s">
        <v>53</v>
      </c>
      <c r="V94" s="17" t="s">
        <v>53</v>
      </c>
      <c r="W94" s="17" t="s">
        <v>53</v>
      </c>
      <c r="X94" s="17" t="s">
        <v>53</v>
      </c>
      <c r="Y94" s="20">
        <v>0</v>
      </c>
      <c r="Z94" s="20">
        <v>33.560865730000003</v>
      </c>
      <c r="AA94" s="20">
        <v>10</v>
      </c>
      <c r="AB94" s="20" t="s">
        <v>53</v>
      </c>
      <c r="AC94" s="20" t="s">
        <v>53</v>
      </c>
      <c r="AD94" s="17" t="s">
        <v>53</v>
      </c>
      <c r="AE94" s="17" t="s">
        <v>53</v>
      </c>
      <c r="AF94" s="20">
        <v>0</v>
      </c>
      <c r="AG94" s="20">
        <f t="shared" si="14"/>
        <v>33.560865730000003</v>
      </c>
      <c r="AH94" s="20">
        <f>AA94</f>
        <v>10</v>
      </c>
      <c r="AI94" s="17" t="s">
        <v>53</v>
      </c>
      <c r="AJ94" s="17" t="s">
        <v>53</v>
      </c>
      <c r="AK94" s="17" t="s">
        <v>53</v>
      </c>
      <c r="AL94" s="17" t="s">
        <v>53</v>
      </c>
    </row>
    <row r="95" spans="1:38" ht="31.5" x14ac:dyDescent="0.25">
      <c r="A95" s="21" t="s">
        <v>180</v>
      </c>
      <c r="B95" s="30" t="s">
        <v>243</v>
      </c>
      <c r="C95" s="18" t="s">
        <v>181</v>
      </c>
      <c r="D95" s="20">
        <v>0</v>
      </c>
      <c r="E95" s="20">
        <v>0</v>
      </c>
      <c r="F95" s="17" t="s">
        <v>53</v>
      </c>
      <c r="G95" s="17" t="s">
        <v>53</v>
      </c>
      <c r="H95" s="17" t="s">
        <v>53</v>
      </c>
      <c r="I95" s="17" t="s">
        <v>53</v>
      </c>
      <c r="J95" s="17" t="s">
        <v>53</v>
      </c>
      <c r="K95" s="20">
        <v>0</v>
      </c>
      <c r="L95" s="20">
        <v>0</v>
      </c>
      <c r="M95" s="17" t="s">
        <v>53</v>
      </c>
      <c r="N95" s="17" t="s">
        <v>53</v>
      </c>
      <c r="O95" s="17" t="s">
        <v>53</v>
      </c>
      <c r="P95" s="17" t="s">
        <v>53</v>
      </c>
      <c r="Q95" s="17" t="s">
        <v>53</v>
      </c>
      <c r="R95" s="20">
        <v>0</v>
      </c>
      <c r="S95" s="20">
        <v>0</v>
      </c>
      <c r="T95" s="20" t="s">
        <v>53</v>
      </c>
      <c r="U95" s="17" t="s">
        <v>53</v>
      </c>
      <c r="V95" s="17" t="s">
        <v>53</v>
      </c>
      <c r="W95" s="17" t="s">
        <v>53</v>
      </c>
      <c r="X95" s="17" t="s">
        <v>53</v>
      </c>
      <c r="Y95" s="20">
        <v>0</v>
      </c>
      <c r="Z95" s="20">
        <v>16.789061780000001</v>
      </c>
      <c r="AA95" s="20" t="s">
        <v>53</v>
      </c>
      <c r="AB95" s="20" t="s">
        <v>53</v>
      </c>
      <c r="AC95" s="20">
        <v>3.7</v>
      </c>
      <c r="AD95" s="17" t="s">
        <v>53</v>
      </c>
      <c r="AE95" s="17" t="s">
        <v>53</v>
      </c>
      <c r="AF95" s="20">
        <v>0</v>
      </c>
      <c r="AG95" s="20">
        <f t="shared" si="14"/>
        <v>16.789061780000001</v>
      </c>
      <c r="AH95" s="20" t="s">
        <v>53</v>
      </c>
      <c r="AI95" s="17" t="s">
        <v>53</v>
      </c>
      <c r="AJ95" s="20">
        <f>AC95</f>
        <v>3.7</v>
      </c>
      <c r="AK95" s="17" t="s">
        <v>53</v>
      </c>
      <c r="AL95" s="17" t="s">
        <v>53</v>
      </c>
    </row>
  </sheetData>
  <mergeCells count="22">
    <mergeCell ref="A9:AL9"/>
    <mergeCell ref="A1:AL1"/>
    <mergeCell ref="A2:AL2"/>
    <mergeCell ref="A4:AL4"/>
    <mergeCell ref="A5:AL5"/>
    <mergeCell ref="A7:AL7"/>
    <mergeCell ref="A10:AL10"/>
    <mergeCell ref="K11:Q11"/>
    <mergeCell ref="A12:A15"/>
    <mergeCell ref="B12:B15"/>
    <mergeCell ref="C12:C15"/>
    <mergeCell ref="D12:AL12"/>
    <mergeCell ref="D13:J13"/>
    <mergeCell ref="K13:Q13"/>
    <mergeCell ref="R13:X13"/>
    <mergeCell ref="Y13:AE13"/>
    <mergeCell ref="AF13:AL13"/>
    <mergeCell ref="E14:J14"/>
    <mergeCell ref="L14:Q14"/>
    <mergeCell ref="S14:X14"/>
    <mergeCell ref="Z14:AE14"/>
    <mergeCell ref="AG14:AL14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2018-09-13T02:22:37Z</dcterms:modified>
</cp:coreProperties>
</file>